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png" ContentType="image/pn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ctrProps/ctrProp1.xml" ContentType="application/vnd.ms-excel.controlproperties+xml"/>
  <Override PartName="/xl/ctrProps/ctrProp2.xml" ContentType="application/vnd.ms-excel.controlproperties+xml"/>
  <Override PartName="/xl/ctrProps/ctrProp3.xml" ContentType="application/vnd.ms-excel.controlproperties+xml"/>
  <Override PartName="/xl/ctrProps/ctrProp4.xml" ContentType="application/vnd.ms-excel.controlproperties+xml"/>
  <Override PartName="/xl/ctrProps/ctrProp5.xml" ContentType="application/vnd.ms-excel.controlproperties+xml"/>
  <Override PartName="/xl/drawings/drawing2.xml" ContentType="application/vnd.openxmlformats-officedocument.drawing+xml"/>
  <Default Extension="vml" ContentType="application/vnd.openxmlformats-officedocument.vmlDrawing"/>
  <Override PartName="/xl/worksheets/sheet2.xml" ContentType="application/vnd.openxmlformats-officedocument.spreadsheetml.worksheet+xml"/>
  <Override PartName="/xl/ctrProps/ctrProp6.xml" ContentType="application/vnd.ms-excel.controlproperties+xml"/>
  <Override PartName="/xl/ctrProps/ctrProp7.xml" ContentType="application/vnd.ms-excel.controlproperties+xml"/>
  <Override PartName="/xl/ctrProps/ctrProp8.xml" ContentType="application/vnd.ms-excel.controlproperties+xml"/>
  <Override PartName="/xl/ctrProps/ctrProp9.xml" ContentType="application/vnd.ms-excel.controlproperties+xml"/>
  <Override PartName="/xl/ctrProps/ctrProp10.xml" ContentType="application/vnd.ms-excel.controlproperties+xml"/>
  <Override PartName="/xl/ctrProps/ctrProp11.xml" ContentType="application/vnd.ms-excel.controlproperties+xml"/>
  <Override PartName="/xl/ctrProps/ctrProp12.xml" ContentType="application/vnd.ms-excel.controlproperties+xml"/>
  <Override PartName="/xl/ctrProps/ctrProp13.xml" ContentType="application/vnd.ms-excel.controlproperties+xml"/>
  <Override PartName="/xl/ctrProps/ctrProp14.xml" ContentType="application/vnd.ms-excel.controlproperties+xml"/>
  <Override PartName="/xl/ctrProps/ctrProp15.xml" ContentType="application/vnd.ms-excel.controlproperties+xml"/>
  <Override PartName="/xl/ctrProps/ctrProp16.xml" ContentType="application/vnd.ms-excel.controlproperties+xml"/>
  <Override PartName="/xl/ctrProps/ctrProp17.xml" ContentType="application/vnd.ms-excel.controlproperties+xml"/>
  <Override PartName="/xl/ctrProps/ctrProp18.xml" ContentType="application/vnd.ms-excel.controlproperties+xml"/>
  <Override PartName="/xl/ctrProps/ctrProp19.xml" ContentType="application/vnd.ms-excel.controlproperties+xml"/>
  <Override PartName="/xl/ctrProps/ctrProp20.xml" ContentType="application/vnd.ms-excel.controlproperties+xml"/>
  <Override PartName="/xl/ctrProps/ctrProp21.xml" ContentType="application/vnd.ms-excel.controlproperties+xml"/>
  <Override PartName="/xl/ctrProps/ctrProp22.xml" ContentType="application/vnd.ms-excel.controlproperties+xml"/>
  <Override PartName="/xl/ctrProps/ctrProp23.xml" ContentType="application/vnd.ms-excel.controlproperties+xml"/>
  <Override PartName="/xl/ctrProps/ctrProp24.xml" ContentType="application/vnd.ms-excel.controlproperties+xml"/>
  <Override PartName="/xl/ctrProps/ctrProp25.xml" ContentType="application/vnd.ms-excel.controlproperties+xml"/>
  <Override PartName="/xl/ctrProps/ctrProp26.xml" ContentType="application/vnd.ms-excel.controlproperties+xml"/>
  <Override PartName="/xl/ctrProps/ctrProp27.xml" ContentType="application/vnd.ms-excel.controlproperties+xml"/>
  <Override PartName="/xl/ctrProps/ctrProp28.xml" ContentType="application/vnd.ms-excel.controlproperties+xml"/>
  <Override PartName="/xl/ctrProps/ctrProp29.xml" ContentType="application/vnd.ms-excel.controlproperties+xml"/>
  <Override PartName="/xl/ctrProps/ctrProp30.xml" ContentType="application/vnd.ms-excel.controlproperties+xml"/>
  <Override PartName="/xl/ctrProps/ctrProp31.xml" ContentType="application/vnd.ms-excel.controlproperties+xml"/>
  <Override PartName="/xl/ctrProps/ctrProp32.xml" ContentType="application/vnd.ms-excel.controlproperties+xml"/>
  <Override PartName="/xl/ctrProps/ctrProp33.xml" ContentType="application/vnd.ms-excel.controlproperties+xml"/>
  <Override PartName="/xl/ctrProps/ctrProp34.xml" ContentType="application/vnd.ms-excel.controlproperties+xml"/>
  <Override PartName="/xl/ctrProps/ctrProp35.xml" ContentType="application/vnd.ms-excel.controlproperties+xml"/>
  <Override PartName="/xl/ctrProps/ctrProp36.xml" ContentType="application/vnd.ms-excel.controlproperties+xml"/>
  <Override PartName="/xl/ctrProps/ctrProp37.xml" ContentType="application/vnd.ms-excel.controlproperties+xml"/>
  <Override PartName="/xl/ctrProps/ctrProp38.xml" ContentType="application/vnd.ms-excel.controlproperties+xml"/>
  <Override PartName="/xl/ctrProps/ctrProp39.xml" ContentType="application/vnd.ms-excel.controlproperties+xml"/>
  <Override PartName="/xl/ctrProps/ctrProp40.xml" ContentType="application/vnd.ms-excel.controlproperties+xml"/>
  <Override PartName="/xl/ctrProps/ctrProp4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worksheets/sheet3.xml" ContentType="application/vnd.openxmlformats-officedocument.spreadsheetml.worksheet+xml"/>
  <Override PartName="/xl/ctrProps/ctrProp42.xml" ContentType="application/vnd.ms-excel.controlproperties+xml"/>
  <Override PartName="/xl/ctrProps/ctrProp43.xml" ContentType="application/vnd.ms-excel.controlproperties+xml"/>
  <Override PartName="/xl/ctrProps/ctrProp44.xml" ContentType="application/vnd.ms-excel.controlproperties+xml"/>
  <Override PartName="/xl/ctrProps/ctrProp45.xml" ContentType="application/vnd.ms-excel.controlproperties+xml"/>
  <Override PartName="/xl/ctrProps/ctrProp46.xml" ContentType="application/vnd.ms-excel.controlproperties+xml"/>
  <Override PartName="/xl/ctrProps/ctrProp47.xml" ContentType="application/vnd.ms-excel.controlproperties+xml"/>
  <Override PartName="/xl/ctrProps/ctrProp48.xml" ContentType="application/vnd.ms-excel.controlproperties+xml"/>
  <Override PartName="/xl/ctrProps/ctrProp49.xml" ContentType="application/vnd.ms-excel.controlproperties+xml"/>
  <Override PartName="/xl/ctrProps/ctrProp50.xml" ContentType="application/vnd.ms-excel.controlproperties+xml"/>
  <Override PartName="/xl/ctrProps/ctrProp51.xml" ContentType="application/vnd.ms-excel.controlproperties+xml"/>
  <Override PartName="/xl/ctrProps/ctrProp52.xml" ContentType="application/vnd.ms-excel.controlproperties+xml"/>
  <Override PartName="/xl/ctrProps/ctrProp53.xml" ContentType="application/vnd.ms-excel.controlproperties+xml"/>
  <Override PartName="/xl/ctrProps/ctrProp54.xml" ContentType="application/vnd.ms-excel.controlproperties+xml"/>
  <Override PartName="/xl/ctrProps/ctrProp55.xml" ContentType="application/vnd.ms-excel.controlproperties+xml"/>
  <Override PartName="/xl/ctrProps/ctrProp56.xml" ContentType="application/vnd.ms-excel.controlproperties+xml"/>
  <Override PartName="/xl/ctrProps/ctrProp57.xml" ContentType="application/vnd.ms-excel.controlproperties+xml"/>
  <Override PartName="/xl/ctrProps/ctrProp58.xml" ContentType="application/vnd.ms-excel.controlproperties+xml"/>
  <Override PartName="/xl/ctrProps/ctrProp59.xml" ContentType="application/vnd.ms-excel.controlproperties+xml"/>
  <Override PartName="/xl/ctrProps/ctrProp60.xml" ContentType="application/vnd.ms-excel.controlproperties+xml"/>
  <Override PartName="/xl/ctrProps/ctrProp61.xml" ContentType="application/vnd.ms-excel.controlproperties+xml"/>
  <Override PartName="/xl/ctrProps/ctrProp62.xml" ContentType="application/vnd.ms-excel.controlproperties+xml"/>
  <Override PartName="/xl/ctrProps/ctrProp63.xml" ContentType="application/vnd.ms-excel.controlproperties+xml"/>
  <Override PartName="/xl/ctrProps/ctrProp64.xml" ContentType="application/vnd.ms-excel.controlproperties+xml"/>
  <Override PartName="/xl/ctrProps/ctrProp65.xml" ContentType="application/vnd.ms-excel.controlproperties+xml"/>
  <Override PartName="/xl/ctrProps/ctrProp66.xml" ContentType="application/vnd.ms-excel.controlproperties+xml"/>
  <Override PartName="/xl/ctrProps/ctrProp67.xml" ContentType="application/vnd.ms-excel.controlproperties+xml"/>
  <Override PartName="/xl/ctrProps/ctrProp68.xml" ContentType="application/vnd.ms-excel.controlproperties+xml"/>
  <Override PartName="/xl/ctrProps/ctrProp69.xml" ContentType="application/vnd.ms-excel.controlproperties+xml"/>
  <Override PartName="/xl/ctrProps/ctrProp70.xml" ContentType="application/vnd.ms-excel.controlproperties+xml"/>
  <Override PartName="/xl/ctrProps/ctrProp71.xml" ContentType="application/vnd.ms-excel.controlproperties+xml"/>
  <Override PartName="/xl/ctrProps/ctrProp72.xml" ContentType="application/vnd.ms-excel.controlproperties+xml"/>
  <Override PartName="/xl/ctrProps/ctrProp73.xml" ContentType="application/vnd.ms-excel.controlproperties+xml"/>
  <Override PartName="/xl/ctrProps/ctrProp7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worksheets/sheet4.xml" ContentType="application/vnd.openxmlformats-officedocument.spreadsheetml.worksheet+xml"/>
  <Override PartName="/xl/ctrProps/ctrProp75.xml" ContentType="application/vnd.ms-excel.controlproperties+xml"/>
  <Override PartName="/xl/ctrProps/ctrProp76.xml" ContentType="application/vnd.ms-excel.controlproperties+xml"/>
  <Override PartName="/xl/ctrProps/ctrProp77.xml" ContentType="application/vnd.ms-excel.controlproperties+xml"/>
  <Override PartName="/xl/ctrProps/ctrProp78.xml" ContentType="application/vnd.ms-excel.controlproperties+xml"/>
  <Override PartName="/xl/ctrProps/ctrProp79.xml" ContentType="application/vnd.ms-excel.controlproperties+xml"/>
  <Override PartName="/xl/ctrProps/ctrProp80.xml" ContentType="application/vnd.ms-excel.controlproperties+xml"/>
  <Override PartName="/xl/ctrProps/ctrProp81.xml" ContentType="application/vnd.ms-excel.controlproperties+xml"/>
  <Override PartName="/xl/ctrProps/ctrProp82.xml" ContentType="application/vnd.ms-excel.controlproperties+xml"/>
  <Override PartName="/xl/ctrProps/ctrProp83.xml" ContentType="application/vnd.ms-excel.controlproperties+xml"/>
  <Override PartName="/xl/ctrProps/ctrProp84.xml" ContentType="application/vnd.ms-excel.controlproperties+xml"/>
  <Override PartName="/xl/ctrProps/ctrProp85.xml" ContentType="application/vnd.ms-excel.controlproperties+xml"/>
  <Override PartName="/xl/ctrProps/ctrProp86.xml" ContentType="application/vnd.ms-excel.controlproperties+xml"/>
  <Override PartName="/xl/ctrProps/ctrProp87.xml" ContentType="application/vnd.ms-excel.controlproperties+xml"/>
  <Override PartName="/xl/ctrProps/ctrProp88.xml" ContentType="application/vnd.ms-excel.controlproperties+xml"/>
  <Override PartName="/xl/ctrProps/ctrProp89.xml" ContentType="application/vnd.ms-excel.controlproperties+xml"/>
  <Override PartName="/xl/ctrProps/ctrProp90.xml" ContentType="application/vnd.ms-excel.controlproperties+xml"/>
  <Override PartName="/xl/ctrProps/ctrProp91.xml" ContentType="application/vnd.ms-excel.controlproperties+xml"/>
  <Override PartName="/xl/ctrProps/ctrProp92.xml" ContentType="application/vnd.ms-excel.controlproperties+xml"/>
  <Override PartName="/xl/ctrProps/ctrProp93.xml" ContentType="application/vnd.ms-excel.controlproperties+xml"/>
  <Override PartName="/xl/ctrProps/ctrProp94.xml" ContentType="application/vnd.ms-excel.controlproperties+xml"/>
  <Override PartName="/xl/ctrProps/ctrProp95.xml" ContentType="application/vnd.ms-excel.controlproperties+xml"/>
  <Override PartName="/xl/ctrProps/ctrProp96.xml" ContentType="application/vnd.ms-excel.controlproperties+xml"/>
  <Override PartName="/xl/ctrProps/ctrProp97.xml" ContentType="application/vnd.ms-excel.controlproperties+xml"/>
  <Override PartName="/xl/ctrProps/ctrProp98.xml" ContentType="application/vnd.ms-excel.controlproperties+xml"/>
  <Override PartName="/xl/ctrProps/ctrProp99.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worksheets/sheet5.xml" ContentType="application/vnd.openxmlformats-officedocument.spreadsheetml.worksheet+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worksheets/sheet6.xml" ContentType="application/vnd.openxmlformats-officedocument.spreadsheetml.worksheet+xml"/>
  <Override PartName="/xl/drawings/drawing7.xml" ContentType="application/vnd.openxmlformats-officedocument.drawing+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3" Type="http://schemas.openxmlformats.org/officeDocument/2006/relationships/extended-properties" Target="docProps/app.xml" /><Relationship Id="rId2" Type="http://schemas.openxmlformats.org/package/2006/relationships/metadata/core-properties" Target="docProps/core.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filterPrivacy="1" defaultThemeVersion="164011"/>
  <workbookProtection workbookAlgorithmName="SHA-512" workbookHashValue="XWoX8o0zgny4vypYHvRCe23vyKu1iHsk3FRfPrhFH1Nqp4648qUPsR80cpZpCEyVg4vj34xlF0v122T265C+9w==" workbookSaltValue="bIcY6BREQh2F8UPiRJlWgw==" workbookSpinCount="100000" lockStructure="1"/>
  <bookViews>
    <workbookView xWindow="0" yWindow="0" windowWidth="22050" windowHeight="9795" tabRatio="647" activeTab="0"/>
  </bookViews>
  <sheets>
    <sheet name="ACCUEIL" sheetId="13" r:id="rId3"/>
    <sheet name="MODE D'EMPLOI" sheetId="12" r:id="rId4"/>
    <sheet name="THÈME n°1 " sheetId="14" r:id="rId5"/>
    <sheet name="THÈME n°2 " sheetId="15" r:id="rId6"/>
    <sheet name="THÈME n°3" sheetId="5" r:id="rId7"/>
    <sheet name="RÉSULTATS" sheetId="17" r:id="rId8"/>
    <sheet name="PLAN D'ACTIONS" sheetId="18" r:id="rId9"/>
  </sheets>
  <definedNames>
    <definedName name="coche21">#REF!</definedName>
    <definedName name="_xlnm.Print_Area" localSheetId="0">ACCUEIL!$D$1:$X$45</definedName>
    <definedName name="_xlnm.Print_Area" localSheetId="1">'MODE D''EMPLOI'!$A$1:$I$22</definedName>
    <definedName name="_xlnm.Print_Area" localSheetId="6">'PLAN D''ACTIONS'!$A$1:$O$32</definedName>
    <definedName name="_xlnm.Print_Area" localSheetId="5">RÉSULTATS!$A$1:$O$126</definedName>
    <definedName name="_xlnm.Print_Area" localSheetId="3">'THÈME n°2 '!$A$1:$M$81</definedName>
    <definedName name="_xlnm.Print_Area" localSheetId="4">'THÈME n°3'!$A$1:$M$78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 i="15" l="1"/>
</calcChain>
</file>

<file path=xl/sharedStrings.xml><?xml version="1.0" encoding="utf-8"?>
<sst xmlns="http://schemas.openxmlformats.org/spreadsheetml/2006/main" count="419" uniqueCount="224">
  <si>
    <t>Temps à consacrer :</t>
  </si>
  <si>
    <t>Question n°1</t>
  </si>
  <si>
    <t>Les exigences réglementaires sur la maintenance, le contrôle qualité et la gestion des dispositifs médicaux sont connues et les actions mises en œuvre sont documentées.</t>
  </si>
  <si>
    <t xml:space="preserve">Mode de preuve </t>
  </si>
  <si>
    <t>n°1</t>
  </si>
  <si>
    <t>n°2</t>
  </si>
  <si>
    <t>n°3</t>
  </si>
  <si>
    <t>n°4</t>
  </si>
  <si>
    <t>Quel mode de preuve suis-je en mesure de fournir ? (Si aucun mode de preuve ne peut être fournit mettez "Non conforme" à la quesion et mettez 0 dans la case à droite)</t>
  </si>
  <si>
    <t>Question n°2</t>
  </si>
  <si>
    <t>Les connaissances et compétences des personnels biomédicaux réalisant des prestations sont connues, évaluées et développées.</t>
  </si>
  <si>
    <t xml:space="preserve">Question n°3 </t>
  </si>
  <si>
    <t>Un « Registre Sécurité, Qualité et Maintenance (RSQM) » ou un système équivalent est exploité systématiquement sur les dispositifs médicaux soumis à réglementation et les actions mises en œuvre sont documentées.</t>
  </si>
  <si>
    <t>Question n°4</t>
  </si>
  <si>
    <t>Question n°5</t>
  </si>
  <si>
    <t>Question n°6</t>
  </si>
  <si>
    <t>Question n°7</t>
  </si>
  <si>
    <t>Question n°8</t>
  </si>
  <si>
    <t>/100</t>
  </si>
  <si>
    <t>Points obtenus</t>
  </si>
  <si>
    <t>Niveau de qualité</t>
  </si>
  <si>
    <t>Un plan d’équipement sur les besoins en dispositifs médicaux des services de soins est défini, mis en œuvre et suivi.</t>
  </si>
  <si>
    <t>Question n°9</t>
  </si>
  <si>
    <t>Question n°10</t>
  </si>
  <si>
    <t>L’entité biomédicale détermine et maintient les moyens techniques, logistiques, bureautiques et informatiques (GMAO, GED...) nécessaires à la bonne réalisation de ses prestations.</t>
  </si>
  <si>
    <t>Question n°11</t>
  </si>
  <si>
    <t>Les maintenances préventives et les contrôles qualité des dispositifs médicaux sont assurés dans les délais prévus et les rapports d’intervention sont archivés et consultables.</t>
  </si>
  <si>
    <t>Question n°12</t>
  </si>
  <si>
    <t>Question n°13</t>
  </si>
  <si>
    <t>Question n°14</t>
  </si>
  <si>
    <t>Question n°15</t>
  </si>
  <si>
    <t>Les relations avec les fabricants, fournisseurs ou prestataires biomédicaux favorisent leur réactivité pour obtenir des produits, services ou informations sur les dispositifs médicaux.</t>
  </si>
  <si>
    <t>Une organisation est établie afin d’identifier clairement les dispositifs médicaux en cours de maintenance ou de contrôle qualité de ceux conformes et prêts à être remis en service.</t>
  </si>
  <si>
    <t>L’entité biomédicale dispose et gère des budgets de fonctionnement et d’investissement adaptés à ses missions et à ses objectifs mesurables.</t>
  </si>
  <si>
    <t>L’entité biomédicale contribue à la continuité des soins en proposant des alternatives opérationnelles aux pannes des dispositifs médicaux critiques (échanges, pool d’urgence, location, prêt interservices ou inter-établissements...), pouvant être mises en œuvre même en dehors des heures d’ouverture.</t>
  </si>
  <si>
    <t>Question n°16</t>
  </si>
  <si>
    <t>Question n°17</t>
  </si>
  <si>
    <t>Question n°18</t>
  </si>
  <si>
    <t>Question n°19</t>
  </si>
  <si>
    <t>Question n°20</t>
  </si>
  <si>
    <t>Question n°21</t>
  </si>
  <si>
    <t>Les missions principales et l’organisation de l’entité biomédicale sont décrites, communiquées, mises à jour et accessibles.</t>
  </si>
  <si>
    <t>information ou document présentant la synthèse des résultats des plans d’amélioration décidés suite aux tests aléatoires annuels sur le système documentaire.</t>
  </si>
  <si>
    <t>Etablissement :</t>
  </si>
  <si>
    <t xml:space="preserve"> Responsable du service biomédical : </t>
  </si>
  <si>
    <t xml:space="preserve">Conforme </t>
  </si>
  <si>
    <t xml:space="preserve">Question n° xx : </t>
  </si>
  <si>
    <t xml:space="preserve">Non Conforme </t>
  </si>
  <si>
    <t>Choix de conformité :</t>
  </si>
  <si>
    <t>Thème n°2 : EXIGENCES DU CLIENT</t>
  </si>
  <si>
    <t>Thème n°3 : DOCUMENTATION ET COMMUNICATION</t>
  </si>
  <si>
    <t>Résultats</t>
  </si>
  <si>
    <t xml:space="preserve">Date de réalisation : </t>
  </si>
  <si>
    <t xml:space="preserve">Informations sur l'établissement </t>
  </si>
  <si>
    <t>Résultats obtenus sur les niveaux de CONFORMITÉ et de QUALITE selon les exigences de la Certification " AFAQ Service Biomédical "</t>
  </si>
  <si>
    <t>Validation</t>
  </si>
  <si>
    <t>Nombre de points</t>
  </si>
  <si>
    <t>Niveau de qualité mesuré en %</t>
  </si>
  <si>
    <t>Entrez la date de réalisation : xx/xx/xxxx</t>
  </si>
  <si>
    <t>10 ou 15 en fonction de l'importance de la question</t>
  </si>
  <si>
    <t xml:space="preserve"> Contact - Responsable du service  :</t>
  </si>
  <si>
    <t xml:space="preserve"> Mode d'emploi : Outil d'auto-diagnostic - Certification "AFAQ service biomédical"</t>
  </si>
  <si>
    <t xml:space="preserve">Niveau de conformité / Mode de preuve en votre possession </t>
  </si>
  <si>
    <t>Nombre de point associé au niveau de conformité choisi (Nombre de point maximal par thème = 100 pts)</t>
  </si>
  <si>
    <t>Attention, les résultats de cet outil sont à titre informatif et ne garantissent en aucun cas l'obtention de la certification !</t>
  </si>
  <si>
    <t>Quel mode de preuve suis-je en mesure de fournir ? (Si aucun mode de preuve ne peut être fourni mettez "Non conforme" à la quesion et mettez 0 dans la case à droite)</t>
  </si>
  <si>
    <t>Liste ou information indiquant, sur les années N-2 et N-1, les participations et/ou les contributions à des salons professionnels et/ou à des publications dans des revues professionnelles de la part des personnels de l’entité biomédicale</t>
  </si>
  <si>
    <t>Information ou document prouvant la conservation des informations du « Registre », ou son équivalent, 5 ans après la réforme des dispositifs médicaux ou selon la durée exigée par la législation en vigueur (exemple : présence de l’information dans l’inventaire des dispositifs médicaux de l’établissement...).</t>
  </si>
  <si>
    <t>Les alertes techniques provenant des fabricants ou des autorités et les fiches d’évènements indésirables (FEI) sont suivies d’actions correctives documentées.</t>
  </si>
  <si>
    <t>Les spécifications des fabricants pour la maintenance et le contrôle qualité des dispositifs médicaux sont accessibles, compréhensibles, connues et les actions mises en œuvre sont documentées.</t>
  </si>
  <si>
    <t>Information, extrait ou document prou- vant l’existence d’un « Référent » identifié parmi le personnel de l’entité biomédicale chargé de filtrer, réorienter et suivre les déclarations descendantes (ou entrantes, provenant de l’extérieur de l’établissement) et montantes (ou sortantes, provenant du sein de l’établissement) d’alertes techniques (ou de matériovigilance) et d’évènements indésirables.</t>
  </si>
  <si>
    <t xml:space="preserve"> Une méthodologie pertinente d’identification et de maîtrise des dispositifs critiques est définie et mise en œuvre</t>
  </si>
  <si>
    <t>Les équipements de contrôle, mesure et essai (ECME) exploités pour le contrôle des dispositifs médicaux sont utilisés dans leur période de validité et les procès-verbaux de qualification sont archivés de manière accessible rapidement</t>
  </si>
  <si>
    <t>L’inventaire du parc des dispositifs médicaux pris en charge est suivi, précis et accessible</t>
  </si>
  <si>
    <t>Information ou document de synthèse présentant les retours d’expérience déduits par l’entité biomédicale sur les plans d’équipements couvrant les années antérieures (N-1, N-2...) et leurs impacts sur les plans en cours (N) et à venir (N+1, N+2...).</t>
  </si>
  <si>
    <t>Information ou document décrivant la méthode mise en œuvre pour éviter les ruptures de stock (qui fait quoi, quand et comment...) et 2 exemples d’enregistrements réalisés lors son déclenchement.</t>
  </si>
  <si>
    <t>Information ou document démontrant, sur l’année N-1, le respect des délais prévus de réalisation des maintenances préventives et contrôles qualité, supérieur à 95 % pour les dispositifs médicaux critiques.</t>
  </si>
  <si>
    <t>Information ou document précisant les modalités d’élaboration et de suivi d’un indicateur quantitatif du suivi budgétaire à échéance (trimestriel, quadrimestriel...). Valeurs de cet indicateur pour les années N-2, N-1 et éventuellement N ;</t>
  </si>
  <si>
    <t>Information ou document prouvant que l’entité biomédicale est dans une démarche de fiabilisation de ses comptes en accord avec les textes réglementaires sur la certification des comptes concernant son établissement.</t>
  </si>
  <si>
    <t>Information, document ou procédure indiquant les actions correctives et préventives mises en œuvre en cas de mauvaise identification de l’état d’un dispositif médical lors de sa maintenance ou contrôle qualité.</t>
  </si>
  <si>
    <t>Informations, documents ou enregistrements de l’évaluation des fournisseurs (dont ceux critiques...) sur les années N-2 et N-1.</t>
  </si>
  <si>
    <t>Document montrant la validation	 au	 niveau des instances de direction de l’établissement (ou du groupement hospitalier) de la procédure de continuité d’exploitation de dispositifs médicaux critiques appliquée par l’entité biomédicale.</t>
  </si>
  <si>
    <t>Cartographie des processus explicitant les principales activités et ressources permettant d’atteindre les objectifs mesurables à moyen terme de l’entité biomédicale.</t>
  </si>
  <si>
    <t>L’entité biomédicale communique avec les services de soins pour programmer ses interventions de maintenance et de contrôle qualité ou remettre à disposition un dispositif médical contrôlé et conforme.</t>
  </si>
  <si>
    <t>Information ou document prouvant qu’une enquête de satisfaction réalisée sur les années N-2 ou N-1 auprès des services de soins présente un % de satisfaction supérieur à 80 % pour les prestations de maintenance et de contrôle qualité.</t>
  </si>
  <si>
    <t>La formation sur la bonne exploitation des dispositifs médicaux est faite à la mise en service auprès du personnel utilisateur autant que de besoin et fait l’objet d’un enregistrement conservé et consultable.</t>
  </si>
  <si>
    <t>Les enregistrements des formations suivies par les utilisateurs sur la bonne exploitation des dispositifs médicaux sont accessibles et consultables par le personnel de l’entité biomédicale.</t>
  </si>
  <si>
    <t>Une fois par an, un rapport d’activité dresse le bilan des prestations délivrées par l’entité biomédicale et est communiqué au sein des instances et directions ad hoc de l’établissement ou de son groupement.</t>
  </si>
  <si>
    <t>L’entité biomédicale assure un système documentaire efficace de façon à pouvoir retrouver facilement, complètement et rapidement tout document nécessaire.</t>
  </si>
  <si>
    <t>L’entité biomédicale maîtrise le cycle de vie de ses documents (acquisition, mise à jour, conservation, expiration, élimination)</t>
  </si>
  <si>
    <t xml:space="preserve">Quel mode de preuve suis-je en mesure de fournir ? Cochez le n° de mode de preuve déjà en votre possession </t>
  </si>
  <si>
    <t>Quel mode de preuve suis-je en mesure de fournir ? Cochez le n° de mode de preuve déjà en votre possession</t>
  </si>
  <si>
    <r>
      <t>Thème n°1 : EXIGENCES LÉGALES ET R</t>
    </r>
    <r>
      <rPr>
        <b/>
        <u val="single"/>
        <sz val="18"/>
        <color theme="1"/>
        <rFont val="Calibri"/>
        <family val="2"/>
      </rPr>
      <t>È</t>
    </r>
    <r>
      <rPr>
        <b/>
        <u val="single"/>
        <sz val="18"/>
        <color theme="1"/>
        <rFont val="Calibri"/>
        <family val="2"/>
        <scheme val="minor"/>
      </rPr>
      <t>GLEMENTAIRES</t>
    </r>
  </si>
  <si>
    <t>Mode d'emploi : Outil d'auto-diagnostic - Certification "AFAQ service biomédical"</t>
  </si>
  <si>
    <t>Commentaires (Nom du document, emplacement du document au sein de votre service…)</t>
  </si>
  <si>
    <t xml:space="preserve">Résultats </t>
  </si>
  <si>
    <t>RAPPEL : Le thème 1 est éliminatoire. Vous devez justifier de votre conformité à toutes les questions pour passer au thème 2.</t>
  </si>
  <si>
    <t>ATTENTION ! SEUL LE CHOIX DES MODES DE PREUVES EST A COMPLÉTER/MODIFIER</t>
  </si>
  <si>
    <t>PAR THÈME</t>
  </si>
  <si>
    <t>RÉSULTATS</t>
  </si>
  <si>
    <t>RÉSULTATS GLOBAUX - NIVEAU 1</t>
  </si>
  <si>
    <t>Niveau de qualité moyen</t>
  </si>
  <si>
    <t xml:space="preserve">Faible niveau de qualité </t>
  </si>
  <si>
    <t xml:space="preserve">Bon niveau de qualité </t>
  </si>
  <si>
    <t>Très bon niveau de qualité</t>
  </si>
  <si>
    <t xml:space="preserve"> Cochez le(s) n° de mode de preuve déjà en votre possession </t>
  </si>
  <si>
    <t>Quel mode de preuve suis-je en mesure de fournir ? (Document que je suis capable de fournir, qui justifie ma conformité à la question)</t>
  </si>
  <si>
    <t>Commentaires sur les résultats obtenus :</t>
  </si>
  <si>
    <t>Plan d'actions prioritaire (à compléter)</t>
  </si>
  <si>
    <t>THÈME n°1 : Exigences légales et réglementaires</t>
  </si>
  <si>
    <t>MDP 1</t>
  </si>
  <si>
    <t>MDP 2</t>
  </si>
  <si>
    <t>MDP 3</t>
  </si>
  <si>
    <t>MDP 4</t>
  </si>
  <si>
    <t>Quest. 1</t>
  </si>
  <si>
    <t>Quest. 2</t>
  </si>
  <si>
    <t>Quest. 3</t>
  </si>
  <si>
    <t>Quest. 4</t>
  </si>
  <si>
    <t>Quest. 5</t>
  </si>
  <si>
    <t>Quest. 6</t>
  </si>
  <si>
    <t>Quest. 7</t>
  </si>
  <si>
    <t>Quest. 8</t>
  </si>
  <si>
    <t>Quest. 9</t>
  </si>
  <si>
    <t>Quest. 10</t>
  </si>
  <si>
    <t>Quest. 11</t>
  </si>
  <si>
    <t>Quest. 12</t>
  </si>
  <si>
    <t>Quest. 13</t>
  </si>
  <si>
    <t>Quest. 14</t>
  </si>
  <si>
    <t>Quest. 15</t>
  </si>
  <si>
    <t>Quest. 16</t>
  </si>
  <si>
    <t>Quest. 17</t>
  </si>
  <si>
    <t>Quest. 18</t>
  </si>
  <si>
    <t>Quest. 19</t>
  </si>
  <si>
    <t>Quest. 20</t>
  </si>
  <si>
    <t>Quest. 21</t>
  </si>
  <si>
    <t>THÈME n°2 : Exigences clients</t>
  </si>
  <si>
    <r>
      <t>THÈME n°3 : Do</t>
    </r>
    <r>
      <rPr>
        <b/>
        <sz val="14"/>
        <color theme="1"/>
        <rFont val="Calibri"/>
        <family val="2"/>
      </rPr>
      <t>cumentation et communication</t>
    </r>
  </si>
  <si>
    <r>
      <t>R</t>
    </r>
    <r>
      <rPr>
        <b/>
        <u val="single"/>
        <sz val="16"/>
        <color theme="1"/>
        <rFont val="Calibri"/>
        <family val="2"/>
      </rPr>
      <t>ÉCAPITULATIF DES MODES DE PREUVE EN VOTRE POSSESSION</t>
    </r>
  </si>
  <si>
    <t xml:space="preserve"> Responsable service biomédical : </t>
  </si>
  <si>
    <t xml:space="preserve"> Contact du responsable du service  :</t>
  </si>
  <si>
    <r>
      <t>CARTOGRAPHIE</t>
    </r>
    <r>
      <rPr>
        <b/>
        <u val="single"/>
        <sz val="16"/>
        <color theme="1"/>
        <rFont val="Calibri"/>
        <family val="2"/>
      </rPr>
      <t xml:space="preserve"> DU NIVEAU DE QUALITÉ PAR THÈME</t>
    </r>
  </si>
  <si>
    <t>EMAIL :</t>
  </si>
  <si>
    <t>TEL :</t>
  </si>
  <si>
    <t>Information, extraits ou documents démontrant la réalisation de revues de direction annuelles (sur N-2 et N-1) de l’entité biomédicale avec dates d’élaboration et liste de diffusion associée.</t>
  </si>
  <si>
    <r>
      <rPr>
        <b/>
        <sz val="14"/>
        <color rgb="FF000000"/>
        <rFont val="Calibri"/>
        <family val="2"/>
        <scheme val="minor"/>
      </rPr>
      <t>Équipe étudiants "Accompagnement à la certification AFAQ Service Biomédical "</t>
    </r>
    <r>
      <rPr>
        <sz val="14"/>
        <color rgb="FF000000"/>
        <rFont val="Calibri"/>
        <family val="2"/>
        <scheme val="minor"/>
      </rPr>
      <t xml:space="preserve"> :  Swann GHEUNG ; Alizée BOZOR ; Emmanuel LAPORTE ;  Emelyn PAPPAGEORGIOU ; Lucas RENE : </t>
    </r>
    <r>
      <rPr>
        <b/>
        <sz val="14"/>
        <color rgb="FF000000"/>
        <rFont val="Calibri"/>
        <family val="2"/>
        <scheme val="minor"/>
      </rPr>
      <t>Contact UTC : Pol-Manoel FELAN</t>
    </r>
  </si>
  <si>
    <t>Information ou document spécifiant les modalités d’une veille périodique sur les textes réglementaires concernant la maintenance et le contrôle qualité des dispositifs médicaux et la façon dont elle est communiquée auprès du personnel biomédical chargé de son application (qui fait quoi, quand et comment et auprès de qui...).</t>
  </si>
  <si>
    <t>Information ou document prouvant la connaissance, par les personnels de l’entité biomédicale en charge des dispositifs médicaux concernés par les exigences réglementaires de maintenance et de contrôle qualité, des moda- lités techniques et organisationnelles à mettre en œuvre pour les respecter (qui fait quoi, quand et comment...).</t>
  </si>
  <si>
    <t>Information ou document précisant, sur l’année N-1 et sur 3 types différents de dispositifs médicaux concernés par la réglementation, la procédure appliquée pour leur maintenance et contrôle qualité ainsi que les preuves des actions réalisées.</t>
  </si>
  <si>
    <t>Information ou document prouvant, sur l’année N-1, qu’au minimum 80 % des dispositifs médicaux concernés par la réglementation respectent les exigences de maintenance et de contrôle qualité.</t>
  </si>
  <si>
    <t>Prestation interne par le personnel de l’entité biomédicale : informations ou documents précisant, par exemple, les plans de formation réalisés sur l’année N-1, la procédure d’organisation du suivi des compétences (qui fait quoi, quand et comment…).</t>
  </si>
  <si>
    <t>Prestation par des prestataires externes : informations ou extraits de contrats de formation mentionnant les compétences des personnels réali sant les activités externalisées.</t>
  </si>
  <si>
    <t>Information ou document démontrant qu’au minimum 80 % des professionnels du service biomédical ont bénéficié d’au moins une formation en lien avec leur activité principale au cours des 5 dernières années.</t>
  </si>
  <si>
    <t>Information ou document démontrant l’existence d’un « Registre » documenté, ou équivalent, et expliquant sa mise à jour (qui fait quoi, quand et comment...).</t>
  </si>
  <si>
    <t>2 extraits du « Registre », ou équivalent, sur des dispositifs médicaux différents et soumis à réglementation montrant l’ensemble des informations enregistrées.</t>
  </si>
  <si>
    <t>Information ou liste prouvant qu’au minimum 80 % des dispositifs médicaux en inventaire et soumis à réglementation sont inclus dans le « Registre » ou son équivalent.</t>
  </si>
  <si>
    <t>Information ou procédure permettant la prise de connaissance des alertes techniques (ou de matériovigilance) ou des évènements indésirables par le personnel de l’entité biomédicale (qui fait quoi, quand et comment...).</t>
  </si>
  <si>
    <t>Information ou procédure montrant l’enregistrement, la prise en charge et le suivi des alertes techniques (ou de matériovigilance) ou des événements indésirables par le personnel de l’entité biomédicale (qui fait quoi, quand et comment...).</t>
  </si>
  <si>
    <t>Information ou liste indiquant, sur l’année N-1, le nombre des alertes techniques (ou de matériovigilance) et des évènements indésirables pris en charge, les suites données et les résultats obtenus.</t>
  </si>
  <si>
    <t>Information ou procédure permettant l’accès aux documentations et spécifications des fabricants par le personnel de l’entité biomédicale (qui fait quoi, quand et comment...).</t>
  </si>
  <si>
    <t>Information ou liste des procédures internes validées sur la base des spécifications des fabricants. Information indiquant comment le personnel de l’entité biomédicale accède à ces procédures.</t>
  </si>
  <si>
    <t>2 exemples d’enregistrements récents d’actions de maintenance ou 2 de contrôle qualité mis en œuvre selon les procédures validées ou les spécifications des fabricants sur des dispositifs médicaux.</t>
  </si>
  <si>
    <t>Information sur la méthode ou document décrivant le mode d’identification, de suivi et d’analyse de la criticité des dispositifs médicaux en inventaire.</t>
  </si>
  <si>
    <t>Information ou document prouvant que les procédures de maintenance et contrôle qualité, validées sur la base des spécifications des fabricants, concernent 100 % des dispositifs médicaux soumis à la réglementation et pris en charge en interne par l’entité biomédicale sur les années N-2 et N-1.</t>
  </si>
  <si>
    <t>2 extraits ou enregistrements récents sur l’année N-1 d’actions mises en œuvre sur les dispositifs médicaux critiques et/ou prioritaires.</t>
  </si>
  <si>
    <t>Information ou document prouvant que les taux de criticité sont calculés et communiqués entre 0 % et 100 % et mis à jour périodiquement (au moins annuellement) (qui fait quoi, quand et comment...).</t>
  </si>
  <si>
    <t>Liste ou information indiquant les ECME gérés par l’entité biomédicale avec leurs dates d’achat et celles de leur dernier contrôle de conformité réalisé par des organismes habilités.</t>
  </si>
  <si>
    <t>2 extraits, rapports de contrôles, procès- verbaux ou certificats de qualification des ECME sur l’année N-1. Information sur les modalités d’archivage et d’accès aux certificats associés aux ECME.</t>
  </si>
  <si>
    <t>Information ou document démontrant qu’au moins 80 % des ECME sont contrôlés et opérationnels sur l’année N-1.</t>
  </si>
  <si>
    <t>Information ou document démontrant que plus de 95 % des ECME sont contrôlés et opérationnels sur l’année N-1.</t>
  </si>
  <si>
    <t>Information, document ou procédure de mise à jour, de consultation et de suivi de l’inventaire du parc des dispositifs médicaux (qui fait quoi, quand et comment...).</t>
  </si>
  <si>
    <t>2 exemples de « Fiche inventaire » sur des dispositifs médicaux critiques de types différents :  note : une « fiche inventaire » devrait comprendre
les informations essentielles sur l’équipement dont au moins : n° d’inventaire unique, marque ou nom du fabricant, modèle, n° de série, fournisseur, date de première mise en service, localisation, contrat de maintenance éventuel, périodicité et lieu des maintenances et contrôles qualité...</t>
  </si>
  <si>
    <t>Information ou document de synthèse de l’inventaire, sur l’année N-1, montrant son état global et la répartition de la criticité des dispositifs médicaux :✷note : si possible, l’état global devrait permettre de visualiser la répartition de la vétusté, de l’état technique, du taux d’usage et de la criticité des dispositifs médicaux en inventaire.</t>
  </si>
  <si>
    <t>Information ou document prouvant que, sur l’année N-1, l’inventaire comptable de l’établissement est cohérent avec l’inventaire géré par l’entité biomédicale ✷note : ceci peut être démontré par les résultats d’une procédure mise en œuvre annuellement en lien avec les services comptables ou financiers de l’établissement. Dans certains établissements, les commissaires aux comptes venant auditer l’entité biomédicale peuvent demander non seulement la liste des équipements achetés et installés sur l’année, mais également ceux sortis du parc biomédical exploité.</t>
  </si>
  <si>
    <t>Information ou document présentant le processus d’élaboration du plan d’équipement médical (tâches, acteurs, interactions, dates, documents supports...) (qui fait quoi, quand et comment...).</t>
  </si>
  <si>
    <t>Information ou document précisant les grandes lignes du plan d’équipement médical couvrant l’année en cours N, validé par les instances et si possible avec les dates d’échéances.</t>
  </si>
  <si>
    <t>Information ou document de synthèse présentant le bilan de la réalisation des plans d’équipement précédents couvrant les années N-2 ou N-1 et la communication sur leur réalisation faite auprès des services de soins. note : ce bilan peut démontrer le niveau de respect du plan d’équipements médicaux sur la planification, les achats et les livraisons sur l’année.</t>
  </si>
  <si>
    <t>Information ou document décrivant l’outil de gestion utilisé pour les activités opérationnelles biomédicales (GMAO ou GED du commerce ou interne, date de dernière mise à jour, outil informatique de type tableur ou classeurs de fiches papier...) et les modalités de son déploiement (partage en réseau, conditions d’accès, lieux de consultation).</t>
  </si>
  <si>
    <t>Information ou document précisant les équipements majeurs et les outillages accessibles au personnel pour réaliser les prestations biomédicales (matériel informatique, logiciels de bureautique...).</t>
  </si>
  <si>
    <r>
      <t xml:space="preserve">Information ou document prouvant l’existence d’un stock de pièces détachées nécessaires pour la maintenance des dispositifs médicaux :  </t>
    </r>
    <r>
      <rPr>
        <b/>
        <sz val="11"/>
        <color theme="1"/>
        <rFont val="Calibri"/>
        <family val="2"/>
        <scheme val="minor"/>
      </rPr>
      <t>Note</t>
    </r>
    <r>
      <rPr>
        <sz val="11"/>
        <color theme="1"/>
        <rFont val="Calibri"/>
        <family val="2"/>
        <scheme val="minor"/>
      </rPr>
      <t xml:space="preserve"> : le stock de pièces détachées peut être commun à plusieurs entités techniques (magasin centralisé) ou dédié à l’entité biomédicale.</t>
    </r>
  </si>
  <si>
    <t>Information ou document indiquant les modalités de planification des maintenances préventives et des contrôles qualité sur l’année N-1 (qui fait quoi, quand et comment...). Information sur l’anticipation des incertitudes sur la disponibilité des dispositifs médicaux aux jours prévus. Information sur la tolérance de retard (en fonction des criticités ou d’autres motifs) par rapport au plan prévisionnel de maintenance préventive.</t>
  </si>
  <si>
    <t>2 extraits du « Registre », ou équivalent, sur des dispositifs médicaux différents et soumis à réglementation montrant l’ensemble des informa- tions enregistrées.</t>
  </si>
  <si>
    <t>2 extraits ou exemples sur l’année N-1 de rapports d’intervention en maintenance préventive et contrôle qualité sur des dispositifs médicaux critiques de types différents montrant leur réalisation dans les délais prévus.</t>
  </si>
  <si>
    <t>Information, document ou procédure précisant les modalités de gestion des budgets par l’entité biomédicale (qui fait quoi, quand et comment).</t>
  </si>
  <si>
    <t>Informations,  documents, procès-verbaux ou comptes rendus des suivis techniques et financiers concernant les budgets de l’année N-1.</t>
  </si>
  <si>
    <t>Information, document, procédure ou mode opératoire d’identification de l’état des dispositifs médicaux au cours de leurs maintenances ou contrôles qualité.</t>
  </si>
  <si>
    <t>2 extraits ou exemples 	d’identification (GMAO ou fichier) avec statut et photos récentes de l’identification de quelques dispositifs médicaux à des états différents.</t>
  </si>
  <si>
    <t>Information ou document montrant l’identification claire des zones dédiées aux équipements en attente ou en cours de maintenance/contrôle qualité et de celles dédiées aux équipements vérifiés et prêts à une remise en service (photos à l’appui).</t>
  </si>
  <si>
    <t>Information ou document précisant les modalités d’évaluation des fabricants, fournisseurs et prestataires. Information ou document précisant comment sont identifiés ceux qui sont critiques.</t>
  </si>
  <si>
    <t>2 extraits de contrats différents	précisant les modalités d’intervention des fournisseurs et prestataires au sein de l’établissement de l’entité biomédicale.</t>
  </si>
  <si>
    <t>Information démontrant	 que, sur l’année N-1, le taux « Nombre de dysfonctionnements constatés/Nombre de dysfonctionnements réglés » avec les fournisseurs ou prestataires est supérieur ou égal à 80 %. Liste des derniers changements de fournisseurs ou prestataires (dont ceux critiques) sur N-2, N-1 et N le cas échéant.</t>
  </si>
  <si>
    <t>Information ou document démontrant la démarche organisée de prêt interservices ou interétablissements.</t>
  </si>
  <si>
    <t>Liste des dispositifs médicaux de secours	 et/ou conventions de prêts interservices ou inter-établissements et/ou contrats de location de matériel (avec délai de mise à disposition). Document prouvant l’existence d’un pool de matériels critiques disponibles et précisant les modalités d’usage et les conditions d’accessibilité.</t>
  </si>
  <si>
    <t>Information ou 	document décrivant les modalités de dépannage d’urgence pendant les heures de fermeture de l’atelier biomédical (qui fait quoi, quand et comment...). Information ou document décrivant les solutions palliatives éventuelles pour les dispositifs médicaux critiques et comment elles sont connues des utilisateurs soignants.</t>
  </si>
  <si>
    <t>Information ou document validé	 par la direction spécifiant les missions (périmètre d’intervention) et les objectifs mesurables à moyen terme de l’entité biomédicale.</t>
  </si>
  <si>
    <t>Information ou document précisant l’organigramme fonctionnel de l’entité biomédicale (en lien avec ses missions) et son positionnement dans l’organigramme hiérarchique ou fonctionnel de l’établissement.</t>
  </si>
  <si>
    <t>Tableau	 précisant les acteurs biomédicaux associés aux activités opérationnelles biomédicales (qui fait quoi, quand et comment...).</t>
  </si>
  <si>
    <t>Information ou document précisant la programmation, en lien avec les services de soins, des opérations de maintenance ou de contrôle qualité incluant la prise et la remise à disposition de dispositifs médicaux (qui fait quoi, quand et comment...).</t>
  </si>
  <si>
    <t>Information ou document précisant les modalités d’accès au système d’information partagée de l’entité biomédicale (GMAO) ou à un autre média permettant aux services utilisateurs de visualiser les interventions programmées et éventuellement réalisées. Extraits ou exemples de contrats ou d’engagements de service (le cas échéant).</t>
  </si>
  <si>
    <t>Informations, documents ou enregistrements sur 2 exemples récents de communication avec les services de soins pour des interventions de maintenance ou de contrôle qualité de dispositifs médicaux : note : si possible, actions de communication avant, pendant et après les prestations.</t>
  </si>
  <si>
    <t>Information, document ou procédure de mise en service des dispositifs médicaux mentionnant la formation délivrée au personnel utilisateur et la remise de la notice d’utilisation (en français).</t>
  </si>
  <si>
    <t>2 exemples récents de formation des utilisateurs à la bonne exploitation des dispositifs médicaux lors d’une nouvelle mise en service ou après maintenance.</t>
  </si>
  <si>
    <t>Information ou document précisant comment les nouveaux utilisateurs sont formés à la bonne exploitation des dispositifs médicaux et comment les anciens peuvent bénéficier d’une formation continue.</t>
  </si>
  <si>
    <t>Information, extrait ou document représentatif (rapport d’activités, procès-verbal, compte rendu...) sur l’année N-1 du bilan des prestations biomédicales, avec sa date d’élaboration et sa liste de diffusion auprès des diverses directions de l’entité biomédicale.</t>
  </si>
  <si>
    <t>Information ou document indiquant l’impact en retour de la diffusion du bilan des prestations biomédicales (décisions des directions, options prises, évolutions envisagées, modifications des missions et objectifs...).</t>
  </si>
  <si>
    <t>Information ou document démontrant l’identification, à partir des bilans N-2 et/ou N-1, des évolutions prévues des prestations biomédicales sur l’année N.</t>
  </si>
  <si>
    <t>Information, document ou procédure précisant les règles d’identification, de sauvegarde, d’accès, de protection, d’archivage sur les données, informations ou documents associés à la bonne réalisation des prestations biomédicales.</t>
  </si>
  <si>
    <t>2 exemples de documents de nature différente (procédure organisationnelle, mode opératoire ou protocole de maintenance, documentation technique, manuel d’utilisation...) concernés par le système documentaire.</t>
  </si>
  <si>
    <t>Information ou document montrant les résultats de tests aléatoires périodiques (au moins annuels) de récupération de documents suivi d’une analyse d’efficacité (« c’est le bon document ») et d’efficience (« c’est rapide ») et des propositions d’amélioration continue faites en conséquence.</t>
  </si>
  <si>
    <t>Information, document ou procédure de gestion et de conservation documentaire sur le cycle de vie des documents (qui fait quoi, quand et comment...).</t>
  </si>
  <si>
    <t>Liste des informations ou documents critiques concernés par la procédure de gestion et de conservation documentaire.</t>
  </si>
  <si>
    <t>Liste ou information précisant les 	personnels de l’entité biomédicale devant connaître et mettre en œuvre la procédure de gestion et de conservation documentaire.</t>
  </si>
  <si>
    <t>Information, document ou procédure démontrant que les documents sont mis à jour régulièrement et que l’impact des changements (nouvelle organisation, nouvel équipement, nouvelle réglementation...) est pris en compte et anticipé (qui fait quoi, quand et comment...).</t>
  </si>
  <si>
    <t>PLAN D'ACTIONS</t>
  </si>
  <si>
    <t>THÈME n°1 - Exigences légales et réglementaires</t>
  </si>
  <si>
    <t>THÈME n°2 - Exigences clients</t>
  </si>
  <si>
    <t xml:space="preserve">THÈME n°3 - Documentation et communication </t>
  </si>
  <si>
    <t>Action n°1 :</t>
  </si>
  <si>
    <t>Action n°1</t>
  </si>
  <si>
    <t>Action n°2</t>
  </si>
  <si>
    <t>Action n°3</t>
  </si>
  <si>
    <t>Action n°4</t>
  </si>
  <si>
    <t>Action n°5 :</t>
  </si>
  <si>
    <t>Action n°6 :</t>
  </si>
  <si>
    <t>Action n°2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</si>
</sst>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66">
    <font>
      <sz val="11"/>
      <color theme="1"/>
      <name val="Calibri"/>
      <family val="2"/>
      <scheme val="minor"/>
    </font>
    <font>
      <sz val="10"/>
      <color theme="1"/>
      <name val="Arial"/>
      <family val="2"/>
    </font>
    <font>
      <sz val="11"/>
      <name val="Calibri"/>
      <family val="2"/>
      <scheme val="minor"/>
    </font>
    <font>
      <sz val="11"/>
      <color rgb="FF000000"/>
      <name val="Calibri"/>
      <family val="2"/>
      <scheme val="minor"/>
    </font>
    <font>
      <sz val="11"/>
      <color rgb="FFFF0000"/>
      <name val="Calibri"/>
      <family val="2"/>
      <scheme val="minor"/>
    </font>
    <font>
      <sz val="11"/>
      <color theme="0"/>
      <name val="Calibri"/>
      <family val="2"/>
      <scheme val="minor"/>
    </font>
    <font>
      <sz val="10"/>
      <name val="Arial"/>
      <family val="2"/>
    </font>
    <font>
      <b/>
      <sz val="12"/>
      <color indexed="9"/>
      <name val="Arial"/>
      <family val="2"/>
    </font>
    <font>
      <b/>
      <sz val="8"/>
      <name val="Arial"/>
      <family val="2"/>
    </font>
    <font>
      <b/>
      <sz val="8"/>
      <color indexed="12"/>
      <name val="Arial"/>
      <family val="2"/>
    </font>
    <font>
      <sz val="8"/>
      <color rgb="FF0000FF"/>
      <name val="Arial"/>
      <family val="2"/>
    </font>
    <font>
      <sz val="8"/>
      <color indexed="12"/>
      <name val="Arial"/>
      <family val="2"/>
    </font>
    <font>
      <b/>
      <sz val="12"/>
      <name val="Arial"/>
      <family val="2"/>
    </font>
    <font>
      <b/>
      <sz val="14"/>
      <name val="Arial"/>
      <family val="2"/>
    </font>
    <font>
      <sz val="10"/>
      <color theme="1"/>
      <name val="Calibri"/>
      <family val="2"/>
      <scheme val="minor"/>
    </font>
    <font>
      <b/>
      <sz val="10"/>
      <color rgb="FFFF0000"/>
      <name val="Arial"/>
      <family val="2"/>
    </font>
    <font>
      <b/>
      <sz val="10"/>
      <color theme="9"/>
      <name val="Arial"/>
      <family val="2"/>
    </font>
    <font>
      <b/>
      <sz val="10"/>
      <color rgb="FF000000"/>
      <name val="Arial"/>
      <family val="2"/>
    </font>
    <font>
      <sz val="10"/>
      <color rgb="FF000000"/>
      <name val="Arial"/>
      <family val="2"/>
    </font>
    <font>
      <sz val="12"/>
      <color rgb="FFFF0000"/>
      <name val="Calibri"/>
      <family val="2"/>
      <scheme val="minor"/>
    </font>
    <font>
      <sz val="14"/>
      <color theme="1"/>
      <name val="Calibri"/>
      <family val="2"/>
      <scheme val="minor"/>
    </font>
    <font>
      <u val="single"/>
      <sz val="18"/>
      <color theme="1"/>
      <name val="Calibri"/>
      <family val="2"/>
      <scheme val="minor"/>
    </font>
    <font>
      <b/>
      <sz val="11"/>
      <color theme="1"/>
      <name val="Calibri"/>
      <family val="2"/>
      <scheme val="minor"/>
    </font>
    <font>
      <b/>
      <u val="single"/>
      <sz val="20"/>
      <color rgb="FF002060"/>
      <name val="Calibri"/>
      <family val="2"/>
      <scheme val="minor"/>
    </font>
    <font>
      <b/>
      <sz val="11"/>
      <name val="Calibri"/>
      <family val="2"/>
      <scheme val="minor"/>
    </font>
    <font>
      <sz val="16"/>
      <color rgb="FFFF0000"/>
      <name val="Calibri"/>
      <family val="2"/>
      <scheme val="minor"/>
    </font>
    <font>
      <b/>
      <sz val="12"/>
      <color theme="0"/>
      <name val="Arial"/>
      <family val="2"/>
    </font>
    <font>
      <b/>
      <sz val="10"/>
      <color theme="0"/>
      <name val="Arial"/>
      <family val="2"/>
    </font>
    <font>
      <b/>
      <sz val="10"/>
      <color indexed="9"/>
      <name val="Arial"/>
      <family val="2"/>
    </font>
    <font>
      <u val="single"/>
      <sz val="16"/>
      <color theme="1"/>
      <name val="Calibri"/>
      <family val="2"/>
      <scheme val="minor"/>
    </font>
    <font>
      <b/>
      <sz val="9"/>
      <color theme="0"/>
      <name val="Arial"/>
      <family val="2"/>
    </font>
    <font>
      <b/>
      <sz val="14"/>
      <color theme="1"/>
      <name val="Calibri"/>
      <family val="2"/>
      <scheme val="minor"/>
    </font>
    <font>
      <b/>
      <sz val="14"/>
      <color rgb="FFFF0000"/>
      <name val="Calibri"/>
      <family val="2"/>
      <scheme val="minor"/>
    </font>
    <font>
      <b/>
      <u val="single"/>
      <sz val="18"/>
      <color rgb="FFFF0000"/>
      <name val="Calibri"/>
      <family val="2"/>
      <scheme val="minor"/>
    </font>
    <font>
      <b/>
      <u val="single"/>
      <sz val="20"/>
      <color rgb="FFFF0000"/>
      <name val="Calibri"/>
      <family val="2"/>
      <scheme val="minor"/>
    </font>
    <font>
      <b/>
      <sz val="12"/>
      <color rgb="FFFF0000"/>
      <name val="Calibri"/>
      <family val="2"/>
      <scheme val="minor"/>
    </font>
    <font>
      <b/>
      <u val="single"/>
      <sz val="18"/>
      <color theme="1"/>
      <name val="Calibri"/>
      <family val="2"/>
      <scheme val="minor"/>
    </font>
    <font>
      <sz val="11"/>
      <color theme="4" tint="0.7999799847602844"/>
      <name val="Calibri"/>
      <family val="2"/>
      <scheme val="minor"/>
    </font>
    <font>
      <sz val="14"/>
      <color theme="0"/>
      <name val="Calibri"/>
      <family val="2"/>
      <scheme val="minor"/>
    </font>
    <font>
      <b/>
      <i/>
      <sz val="14"/>
      <color rgb="FFFF0000"/>
      <name val="Calibri"/>
      <family val="2"/>
      <scheme val="minor"/>
    </font>
    <font>
      <b/>
      <u val="single"/>
      <sz val="16"/>
      <color theme="1"/>
      <name val="Calibri"/>
      <family val="2"/>
      <scheme val="minor"/>
    </font>
    <font>
      <b/>
      <u val="single"/>
      <sz val="18"/>
      <color theme="1"/>
      <name val="Calibri"/>
      <family val="2"/>
    </font>
    <font>
      <b/>
      <i/>
      <sz val="12"/>
      <color theme="1"/>
      <name val="Calibri"/>
      <family val="2"/>
      <scheme val="minor"/>
    </font>
    <font>
      <b/>
      <u val="single"/>
      <sz val="14"/>
      <color rgb="FFFF0000"/>
      <name val="Calibri"/>
      <family val="2"/>
      <scheme val="minor"/>
    </font>
    <font>
      <b/>
      <sz val="14"/>
      <color theme="0"/>
      <name val="Calibri"/>
      <family val="2"/>
      <scheme val="minor"/>
    </font>
    <font>
      <b/>
      <sz val="12"/>
      <color theme="1"/>
      <name val="Calibri"/>
      <family val="2"/>
      <scheme val="minor"/>
    </font>
    <font>
      <b/>
      <u val="single"/>
      <sz val="11"/>
      <color theme="1"/>
      <name val="Calibri"/>
      <family val="2"/>
      <scheme val="minor"/>
    </font>
    <font>
      <b/>
      <sz val="14"/>
      <color theme="1"/>
      <name val="Calibri"/>
      <family val="2"/>
    </font>
    <font>
      <b/>
      <u val="single"/>
      <sz val="16"/>
      <color theme="1"/>
      <name val="Calibri"/>
      <family val="2"/>
    </font>
    <font>
      <b/>
      <u val="single"/>
      <sz val="14"/>
      <color rgb="FF000000"/>
      <name val="Calibri"/>
      <family val="2"/>
    </font>
    <font>
      <sz val="14"/>
      <color rgb="FF000000"/>
      <name val="Calibri"/>
      <family val="2"/>
      <scheme val="minor"/>
    </font>
    <font>
      <b/>
      <sz val="14"/>
      <color rgb="FF000000"/>
      <name val="Calibri"/>
      <family val="2"/>
      <scheme val="minor"/>
    </font>
    <font>
      <b/>
      <sz val="16"/>
      <color rgb="FF000080"/>
      <name val="Calibri"/>
      <family val="2"/>
    </font>
    <font>
      <b/>
      <u val="single"/>
      <sz val="18"/>
      <color rgb="FF000000"/>
      <name val="Calibri"/>
      <family val="2"/>
    </font>
    <font>
      <b/>
      <sz val="15"/>
      <color rgb="FFFF0000"/>
      <name val="Calibri"/>
      <family val="2"/>
      <scheme val="minor"/>
    </font>
    <font>
      <sz val="16"/>
      <color theme="1"/>
      <name val="Calibri"/>
      <family val="2"/>
      <scheme val="minor"/>
    </font>
    <font>
      <sz val="9"/>
      <color theme="1" tint="0.5"/>
      <name val="Calibri"/>
      <family val="2"/>
      <scheme val="minor"/>
    </font>
    <font>
      <sz val="16"/>
      <color theme="1" tint="0.5"/>
      <name val="Calibri"/>
      <family val="2"/>
      <scheme val="minor"/>
    </font>
    <font>
      <b/>
      <u val="single"/>
      <sz val="16"/>
      <color theme="1" tint="0.35"/>
      <name val="Calibri"/>
      <family val="2"/>
      <scheme val="minor"/>
    </font>
    <font>
      <sz val="9"/>
      <color theme="1" tint="0.25"/>
      <name val="Calibri"/>
      <family val="2"/>
      <scheme val="minor"/>
    </font>
    <font>
      <sz val="9"/>
      <color theme="1" tint="0.35"/>
      <name val="Calibri"/>
      <family val="2"/>
      <scheme val="minor"/>
    </font>
    <font>
      <sz val="9"/>
      <color theme="1" tint="0.35"/>
      <name val="Calibri"/>
      <family val="2"/>
      <scheme val="minor"/>
    </font>
    <font>
      <b/>
      <u val="single"/>
      <sz val="16"/>
      <color rgb="FF000000"/>
      <name val="Calibri"/>
      <family val="2"/>
      <scheme val="minor"/>
    </font>
    <font>
      <sz val="14"/>
      <color theme="1" tint="0.35"/>
      <name val="Calibri"/>
      <family val="2"/>
      <scheme val="minor"/>
    </font>
    <font>
      <sz val="10"/>
      <color theme="1" tint="0.35"/>
      <name val="Calibri"/>
      <family val="2"/>
      <scheme val="minor"/>
    </font>
    <font>
      <b/>
      <sz val="16"/>
      <color theme="1" tint="0.35"/>
      <name val="Calibri"/>
      <family val="2"/>
      <scheme val="minor"/>
    </font>
  </fonts>
  <fills count="30">
    <fill>
      <patternFill patternType="none"/>
    </fill>
    <fill>
      <patternFill patternType="gray125"/>
    </fill>
    <fill>
      <patternFill patternType="solid">
        <fgColor theme="6" tint="0.7999799847602844"/>
        <bgColor indexed="64"/>
      </patternFill>
    </fill>
    <fill>
      <patternFill patternType="solid">
        <fgColor theme="9" tint="0.7999799847602844"/>
        <bgColor indexed="64"/>
      </patternFill>
    </fill>
    <fill>
      <patternFill patternType="solid">
        <fgColor indexed="9"/>
        <bgColor indexed="64"/>
      </patternFill>
    </fill>
    <fill>
      <patternFill patternType="solid">
        <fgColor indexed="9"/>
        <bgColor indexed="64"/>
      </patternFill>
    </fill>
    <fill>
      <patternFill patternType="solid">
        <fgColor theme="0"/>
        <bgColor indexed="64"/>
      </patternFill>
    </fill>
    <fill>
      <patternFill patternType="solid">
        <fgColor rgb="FFECB5AA"/>
        <bgColor indexed="64"/>
      </patternFill>
    </fill>
    <fill>
      <patternFill patternType="solid">
        <fgColor theme="0" tint="-0.04997999966144562"/>
        <bgColor indexed="64"/>
      </patternFill>
    </fill>
    <fill>
      <patternFill patternType="solid">
        <fgColor theme="8" tint="0.5999900102615356"/>
        <bgColor indexed="64"/>
      </patternFill>
    </fill>
    <fill>
      <patternFill patternType="solid">
        <fgColor rgb="FFFF99CC"/>
        <bgColor indexed="64"/>
      </patternFill>
    </fill>
    <fill>
      <patternFill patternType="solid">
        <fgColor theme="4" tint="0.7999799847602844"/>
        <bgColor indexed="64"/>
      </patternFill>
    </fill>
    <fill>
      <patternFill patternType="solid">
        <fgColor theme="5" tint="0.7999799847602844"/>
        <bgColor indexed="64"/>
      </patternFill>
    </fill>
    <fill>
      <patternFill patternType="solid">
        <fgColor theme="5" tint="0.5999900102615356"/>
        <bgColor indexed="64"/>
      </patternFill>
    </fill>
    <fill>
      <patternFill patternType="solid">
        <fgColor theme="5" tint="0.39998000860214233"/>
        <bgColor indexed="64"/>
      </patternFill>
    </fill>
    <fill>
      <patternFill patternType="solid">
        <fgColor theme="5"/>
        <bgColor indexed="64"/>
      </patternFill>
    </fill>
    <fill>
      <patternFill patternType="solid">
        <fgColor theme="3" tint="0.7999799847602844"/>
        <bgColor indexed="64"/>
      </patternFill>
    </fill>
    <fill>
      <patternFill patternType="solid">
        <fgColor theme="1"/>
        <bgColor indexed="64"/>
      </patternFill>
    </fill>
    <fill>
      <patternFill patternType="solid">
        <fgColor theme="4" tint="0.5999900102615356"/>
        <bgColor indexed="64"/>
      </patternFill>
    </fill>
    <fill>
      <patternFill patternType="solid">
        <fgColor theme="8" tint="0.39998000860214233"/>
        <bgColor indexed="64"/>
      </patternFill>
    </fill>
    <fill>
      <patternFill patternType="solid">
        <fgColor theme="9" tint="0.39998000860214233"/>
        <bgColor indexed="64"/>
      </patternFill>
    </fill>
    <fill>
      <patternFill patternType="solid">
        <fgColor theme="4" tint="-0.24997000396251678"/>
        <bgColor indexed="64"/>
      </patternFill>
    </fill>
    <fill>
      <patternFill patternType="solid">
        <fgColor theme="2"/>
        <bgColor indexed="64"/>
      </patternFill>
    </fill>
    <fill>
      <patternFill patternType="solid">
        <fgColor theme="4" tint="0.5999900102615356"/>
        <bgColor indexed="64"/>
      </patternFill>
    </fill>
    <fill>
      <patternFill patternType="solid">
        <fgColor theme="4"/>
        <bgColor indexed="64"/>
      </patternFill>
    </fill>
    <fill>
      <patternFill patternType="solid">
        <fgColor theme="3"/>
        <bgColor indexed="64"/>
      </patternFill>
    </fill>
    <fill>
      <patternFill patternType="solid">
        <fgColor theme="7" tint="0.7999799847602844"/>
        <bgColor indexed="64"/>
      </patternFill>
    </fill>
    <fill>
      <patternFill patternType="solid">
        <fgColor rgb="FF2FBABC"/>
        <bgColor indexed="64"/>
      </patternFill>
    </fill>
    <fill>
      <patternFill patternType="solid">
        <fgColor rgb="FF2FBABC"/>
        <bgColor indexed="64"/>
      </patternFill>
    </fill>
    <fill>
      <patternFill patternType="solid">
        <fgColor theme="4" tint="-0.24997000396251678"/>
        <bgColor indexed="64"/>
      </patternFill>
    </fill>
  </fills>
  <borders count="131">
    <border>
      <left/>
      <right/>
      <top/>
      <bottom/>
      <diagonal/>
    </border>
    <border>
      <left style="thin">
        <color theme="2"/>
      </left>
      <right/>
      <top/>
      <bottom/>
    </border>
    <border>
      <left/>
      <right/>
      <top/>
      <bottom style="thin">
        <color theme="2"/>
      </bottom>
    </border>
    <border>
      <left/>
      <right style="thin">
        <color theme="2"/>
      </right>
      <top style="thin">
        <color theme="2"/>
      </top>
      <bottom/>
    </border>
    <border>
      <left/>
      <right style="thin">
        <color theme="2"/>
      </right>
      <top style="thin">
        <color theme="2"/>
      </top>
      <bottom style="thin">
        <color theme="2"/>
      </bottom>
    </border>
    <border>
      <left style="thick">
        <color auto="1"/>
      </left>
      <right/>
      <top/>
      <bottom/>
    </border>
    <border>
      <left/>
      <right/>
      <top/>
      <bottom style="thin">
        <color indexed="23"/>
      </bottom>
    </border>
    <border>
      <left style="thick">
        <color auto="1"/>
      </left>
      <right style="thick">
        <color auto="1"/>
      </right>
      <top style="thin">
        <color indexed="23"/>
      </top>
      <bottom/>
    </border>
    <border>
      <left style="thin">
        <color auto="1"/>
      </left>
      <right style="thin">
        <color auto="1"/>
      </right>
      <top style="thin">
        <color auto="1"/>
      </top>
      <bottom/>
    </border>
    <border>
      <left style="medium">
        <color auto="1"/>
      </left>
      <right style="thin">
        <color auto="1"/>
      </right>
      <top style="medium">
        <color auto="1"/>
      </top>
      <bottom style="thin">
        <color auto="1"/>
      </bottom>
    </border>
    <border>
      <left style="medium">
        <color auto="1"/>
      </left>
      <right style="medium">
        <color auto="1"/>
      </right>
      <top style="medium">
        <color auto="1"/>
      </top>
      <bottom style="medium">
        <color auto="1"/>
      </bottom>
    </border>
    <border>
      <left style="medium">
        <color auto="1"/>
      </left>
      <right style="thin">
        <color auto="1"/>
      </right>
      <top style="thin">
        <color auto="1"/>
      </top>
      <bottom style="thin">
        <color auto="1"/>
      </bottom>
    </border>
    <border>
      <left style="medium">
        <color auto="1"/>
      </left>
      <right/>
      <top/>
      <bottom/>
    </border>
    <border>
      <left style="thin">
        <color auto="1"/>
      </left>
      <right style="thin">
        <color auto="1"/>
      </right>
      <top style="thin">
        <color auto="1"/>
      </top>
      <bottom style="thin">
        <color auto="1"/>
      </bottom>
    </border>
    <border>
      <left/>
      <right style="medium">
        <color auto="1"/>
      </right>
      <top/>
      <bottom/>
    </border>
    <border>
      <left style="medium">
        <color auto="1"/>
      </left>
      <right/>
      <top/>
      <bottom style="medium">
        <color auto="1"/>
      </bottom>
    </border>
    <border>
      <left style="thin">
        <color auto="1"/>
      </left>
      <right style="thin">
        <color auto="1"/>
      </right>
      <top style="thin">
        <color auto="1"/>
      </top>
      <bottom style="medium">
        <color auto="1"/>
      </bottom>
    </border>
    <border>
      <left style="medium">
        <color auto="1"/>
      </left>
      <right style="thin">
        <color auto="1"/>
      </right>
      <top/>
      <bottom style="thin">
        <color auto="1"/>
      </bottom>
    </border>
    <border>
      <left style="thin">
        <color auto="1"/>
      </left>
      <right style="thin">
        <color auto="1"/>
      </right>
      <top style="thin">
        <color auto="1"/>
      </top>
      <bottom style="thick">
        <color auto="1"/>
      </bottom>
    </border>
    <border>
      <left style="medium">
        <color auto="1"/>
      </left>
      <right style="thin">
        <color auto="1"/>
      </right>
      <top style="thick">
        <color auto="1"/>
      </top>
      <bottom style="thin">
        <color auto="1"/>
      </bottom>
    </border>
    <border>
      <left style="medium">
        <color auto="1"/>
      </left>
      <right style="medium">
        <color auto="1"/>
      </right>
      <top/>
      <bottom/>
    </border>
    <border>
      <left style="medium">
        <color auto="1"/>
      </left>
      <right style="medium">
        <color auto="1"/>
      </right>
      <top style="medium">
        <color auto="1"/>
      </top>
      <bottom/>
    </border>
    <border>
      <left/>
      <right style="thin">
        <color auto="1"/>
      </right>
      <top/>
      <bottom/>
    </border>
    <border>
      <left/>
      <right style="medium">
        <color auto="1"/>
      </right>
      <top style="medium">
        <color auto="1"/>
      </top>
      <bottom style="thin">
        <color auto="1"/>
      </bottom>
    </border>
    <border>
      <left/>
      <right style="medium">
        <color auto="1"/>
      </right>
      <top/>
      <bottom style="thin">
        <color auto="1"/>
      </bottom>
    </border>
    <border>
      <left style="medium">
        <color auto="1"/>
      </left>
      <right style="medium">
        <color auto="1"/>
      </right>
      <top style="thick">
        <color auto="1"/>
      </top>
      <bottom style="thin">
        <color auto="1"/>
      </bottom>
    </border>
    <border>
      <left/>
      <right style="medium">
        <color auto="1"/>
      </right>
      <top/>
      <bottom style="thick">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style="medium">
        <color auto="1"/>
      </top>
      <bottom style="thin">
        <color auto="1"/>
      </bottom>
    </border>
    <border>
      <left style="thin">
        <color auto="1"/>
      </left>
      <right style="medium">
        <color auto="1"/>
      </right>
      <top style="thin">
        <color auto="1"/>
      </top>
      <bottom style="thin">
        <color auto="1"/>
      </bottom>
    </border>
    <border>
      <left style="thin">
        <color auto="1"/>
      </left>
      <right style="medium">
        <color auto="1"/>
      </right>
      <top/>
      <bottom style="medium">
        <color auto="1"/>
      </bottom>
    </border>
    <border>
      <left/>
      <right style="medium">
        <color auto="1"/>
      </right>
      <top/>
      <bottom style="medium">
        <color auto="1"/>
      </bottom>
    </border>
    <border>
      <left/>
      <right/>
      <top style="thin">
        <color theme="2"/>
      </top>
      <bottom/>
    </border>
    <border>
      <left/>
      <right/>
      <top style="thin">
        <color theme="2"/>
      </top>
      <bottom style="thin">
        <color theme="2"/>
      </bottom>
    </border>
    <border>
      <left style="thin">
        <color auto="1"/>
      </left>
      <right/>
      <top/>
      <bottom/>
    </border>
    <border>
      <left style="thin">
        <color auto="1"/>
      </left>
      <right style="medium">
        <color auto="1"/>
      </right>
      <top/>
      <bottom/>
    </border>
    <border>
      <left/>
      <right/>
      <top style="medium">
        <color auto="1"/>
      </top>
      <bottom/>
    </border>
    <border>
      <left style="medium">
        <color auto="1"/>
      </left>
      <right style="medium">
        <color auto="1"/>
      </right>
      <top style="thin">
        <color auto="1"/>
      </top>
      <bottom/>
    </border>
    <border>
      <left/>
      <right/>
      <top style="thin">
        <color auto="1"/>
      </top>
      <bottom/>
    </border>
    <border>
      <left/>
      <right/>
      <top style="medium">
        <color auto="1"/>
      </top>
      <bottom style="thin">
        <color auto="1"/>
      </bottom>
    </border>
    <border>
      <left/>
      <right/>
      <top style="thin">
        <color auto="1"/>
      </top>
      <bottom style="thin">
        <color auto="1"/>
      </bottom>
    </border>
    <border>
      <left style="thin">
        <color auto="1"/>
      </left>
      <right style="thin">
        <color auto="1"/>
      </right>
      <top/>
      <bottom style="thin">
        <color auto="1"/>
      </bottom>
    </border>
    <border>
      <left style="medium">
        <color theme="2"/>
      </left>
      <right/>
      <top/>
      <bottom/>
    </border>
    <border>
      <left style="thin">
        <color auto="1"/>
      </left>
      <right style="thin">
        <color auto="1"/>
      </right>
      <top/>
      <bottom/>
    </border>
    <border>
      <left style="thin">
        <color auto="1"/>
      </left>
      <right style="medium">
        <color auto="1"/>
      </right>
      <top style="thin">
        <color auto="1"/>
      </top>
      <bottom style="medium">
        <color auto="1"/>
      </bottom>
    </border>
    <border>
      <left/>
      <right style="thin">
        <color auto="1"/>
      </right>
      <top/>
      <bottom style="thin">
        <color auto="1"/>
      </bottom>
    </border>
    <border>
      <left style="thin">
        <color auto="1"/>
      </left>
      <right style="medium">
        <color auto="1"/>
      </right>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top/>
      <bottom style="medium">
        <color auto="1"/>
      </bottom>
    </border>
    <border>
      <left style="thin">
        <color auto="1"/>
      </left>
      <right/>
      <top/>
      <bottom style="thin">
        <color auto="1"/>
      </bottom>
    </border>
    <border>
      <left style="thin">
        <color auto="1"/>
      </left>
      <right/>
      <top style="thin">
        <color auto="1"/>
      </top>
      <bottom style="thin">
        <color auto="1"/>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style="medium">
        <color auto="1"/>
      </top>
      <bottom style="medium">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thin">
        <color indexed="23"/>
      </left>
      <right/>
      <top/>
      <bottom style="thin">
        <color indexed="23"/>
      </bottom>
    </border>
    <border>
      <left style="medium">
        <color theme="2"/>
      </left>
      <right/>
      <top style="thick">
        <color auto="1"/>
      </top>
      <bottom style="thick">
        <color auto="1"/>
      </bottom>
    </border>
    <border>
      <left/>
      <right/>
      <top style="thick">
        <color auto="1"/>
      </top>
      <bottom style="thick">
        <color auto="1"/>
      </bottom>
    </border>
    <border>
      <left/>
      <right style="thick">
        <color auto="1"/>
      </right>
      <top style="thick">
        <color auto="1"/>
      </top>
      <bottom style="thick">
        <color auto="1"/>
      </bottom>
    </border>
    <border>
      <left/>
      <right/>
      <top style="thin">
        <color theme="1"/>
      </top>
      <bottom style="thin">
        <color theme="1"/>
      </bottom>
    </border>
    <border>
      <left/>
      <right style="thin">
        <color auto="1"/>
      </right>
      <top style="thin">
        <color theme="1"/>
      </top>
      <bottom style="thin">
        <color theme="1"/>
      </bottom>
    </border>
    <border>
      <left style="thin">
        <color auto="1"/>
      </left>
      <right/>
      <top style="thin">
        <color theme="1"/>
      </top>
      <bottom style="thin">
        <color theme="1"/>
      </bottom>
    </border>
    <border>
      <left/>
      <right style="thin">
        <color theme="1"/>
      </right>
      <top style="thin">
        <color theme="1"/>
      </top>
      <bottom style="thin">
        <color theme="1"/>
      </bottom>
    </border>
    <border>
      <left style="thin">
        <color theme="1"/>
      </left>
      <right style="thin">
        <color theme="1"/>
      </right>
      <top style="thin">
        <color theme="1"/>
      </top>
      <bottom style="thin">
        <color theme="1"/>
      </bottom>
    </border>
    <border>
      <left style="thin">
        <color indexed="23"/>
      </left>
      <right/>
      <top style="thin">
        <color indexed="23"/>
      </top>
      <bottom/>
    </border>
    <border>
      <left/>
      <right/>
      <top style="thin">
        <color indexed="23"/>
      </top>
      <bottom/>
    </border>
    <border>
      <left style="thin">
        <color indexed="23"/>
      </left>
      <right/>
      <top/>
      <bottom/>
    </border>
    <border>
      <left/>
      <right style="thin">
        <color auto="1"/>
      </right>
      <top style="thin">
        <color auto="1"/>
      </top>
      <bottom/>
    </border>
    <border>
      <left/>
      <right/>
      <top/>
      <bottom style="thin">
        <color auto="1"/>
      </bottom>
    </border>
    <border>
      <left style="medium">
        <color theme="2"/>
      </left>
      <right/>
      <top style="thick">
        <color auto="1"/>
      </top>
      <bottom style="thin">
        <color theme="1"/>
      </bottom>
    </border>
    <border>
      <left/>
      <right/>
      <top style="thick">
        <color auto="1"/>
      </top>
      <bottom style="thin">
        <color theme="1"/>
      </bottom>
    </border>
    <border>
      <left/>
      <right style="thick">
        <color auto="1"/>
      </right>
      <top style="thick">
        <color auto="1"/>
      </top>
      <bottom style="thin">
        <color theme="1"/>
      </bottom>
    </border>
    <border>
      <left style="medium">
        <color theme="2"/>
      </left>
      <right/>
      <top style="thin">
        <color theme="1"/>
      </top>
      <bottom style="thick">
        <color auto="1"/>
      </bottom>
    </border>
    <border>
      <left/>
      <right/>
      <top style="thin">
        <color theme="1"/>
      </top>
      <bottom style="thick">
        <color auto="1"/>
      </bottom>
    </border>
    <border>
      <left/>
      <right style="thick">
        <color auto="1"/>
      </right>
      <top style="thin">
        <color theme="1"/>
      </top>
      <bottom style="thick">
        <color auto="1"/>
      </bottom>
    </border>
    <border>
      <left style="thick">
        <color auto="1"/>
      </left>
      <right style="thin">
        <color theme="1"/>
      </right>
      <top style="thick">
        <color auto="1"/>
      </top>
      <bottom style="thin">
        <color theme="1"/>
      </bottom>
    </border>
    <border>
      <left style="thin">
        <color theme="1"/>
      </left>
      <right style="thick">
        <color auto="1"/>
      </right>
      <top style="thick">
        <color auto="1"/>
      </top>
      <bottom style="thin">
        <color theme="1"/>
      </bottom>
    </border>
    <border>
      <left/>
      <right style="thin">
        <color theme="1"/>
      </right>
      <top style="thin">
        <color theme="1"/>
      </top>
      <bottom/>
    </border>
    <border>
      <left style="thin">
        <color theme="1"/>
      </left>
      <right/>
      <top style="thin">
        <color theme="1"/>
      </top>
      <bottom/>
    </border>
    <border>
      <left style="thin">
        <color auto="1"/>
      </left>
      <right/>
      <top style="thick">
        <color auto="1"/>
      </top>
      <bottom style="medium">
        <color auto="1"/>
      </bottom>
    </border>
    <border>
      <left/>
      <right/>
      <top style="thick">
        <color auto="1"/>
      </top>
      <bottom style="medium">
        <color auto="1"/>
      </bottom>
    </border>
    <border>
      <left/>
      <right style="medium">
        <color auto="1"/>
      </right>
      <top style="thick">
        <color auto="1"/>
      </top>
      <bottom style="medium">
        <color auto="1"/>
      </bottom>
    </border>
    <border>
      <left style="thin">
        <color auto="1"/>
      </left>
      <right/>
      <top style="medium">
        <color auto="1"/>
      </top>
      <bottom style="thin">
        <color auto="1"/>
      </bottom>
    </border>
    <border>
      <left/>
      <right style="thin">
        <color auto="1"/>
      </right>
      <top style="medium">
        <color auto="1"/>
      </top>
      <bottom style="thin">
        <color auto="1"/>
      </bottom>
    </border>
    <border>
      <left style="thin">
        <color auto="1"/>
      </left>
      <right/>
      <top style="medium">
        <color auto="1"/>
      </top>
      <bottom/>
    </border>
    <border>
      <left/>
      <right style="thin">
        <color auto="1"/>
      </right>
      <top style="medium">
        <color auto="1"/>
      </top>
      <bottom/>
    </border>
    <border>
      <left style="thin">
        <color theme="1"/>
      </left>
      <right/>
      <top/>
      <bottom/>
    </border>
    <border>
      <left/>
      <right style="thin">
        <color theme="2"/>
      </right>
      <top/>
      <bottom/>
    </border>
    <border>
      <left/>
      <right/>
      <top style="thick">
        <color auto="1"/>
      </top>
      <bottom/>
    </border>
    <border>
      <left/>
      <right style="medium">
        <color theme="2"/>
      </right>
      <top style="thick">
        <color auto="1"/>
      </top>
      <bottom/>
    </border>
    <border>
      <left/>
      <right style="medium">
        <color theme="2"/>
      </right>
      <top/>
      <bottom style="thin">
        <color theme="2"/>
      </bottom>
    </border>
    <border>
      <left style="medium">
        <color auto="1"/>
      </left>
      <right style="medium">
        <color auto="1"/>
      </right>
      <top/>
      <bottom style="thin">
        <color auto="1"/>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medium">
        <color auto="1"/>
      </left>
      <right style="thin">
        <color auto="1"/>
      </right>
      <top style="thin">
        <color auto="1"/>
      </top>
      <bottom/>
    </border>
    <border>
      <left style="medium">
        <color auto="1"/>
      </left>
      <right style="thin">
        <color auto="1"/>
      </right>
      <top/>
      <bottom/>
    </border>
    <border>
      <left style="thin">
        <color auto="1"/>
      </left>
      <right style="thin">
        <color auto="1"/>
      </right>
      <top style="thick">
        <color auto="1"/>
      </top>
      <bottom style="thin">
        <color auto="1"/>
      </bottom>
    </border>
    <border>
      <left style="thin">
        <color auto="1"/>
      </left>
      <right style="medium">
        <color auto="1"/>
      </right>
      <top style="thick">
        <color auto="1"/>
      </top>
      <bottom style="thin">
        <color auto="1"/>
      </bottom>
    </border>
    <border>
      <left style="medium">
        <color auto="1"/>
      </left>
      <right style="thin">
        <color auto="1"/>
      </right>
      <top/>
      <bottom style="thick">
        <color auto="1"/>
      </bottom>
    </border>
    <border>
      <left style="thin">
        <color auto="1"/>
      </left>
      <right/>
      <top style="thin">
        <color auto="1"/>
      </top>
      <bottom/>
    </border>
    <border>
      <left style="thin">
        <color auto="1"/>
      </left>
      <right/>
      <top style="thin">
        <color auto="1"/>
      </top>
      <bottom style="thick">
        <color auto="1"/>
      </bottom>
    </border>
    <border>
      <left style="medium">
        <color auto="1"/>
      </left>
      <right style="thin">
        <color auto="1"/>
      </right>
      <top style="medium">
        <color auto="1"/>
      </top>
      <bottom/>
    </border>
    <border>
      <left style="thin">
        <color auto="1"/>
      </left>
      <right style="thin">
        <color auto="1"/>
      </right>
      <top style="medium">
        <color auto="1"/>
      </top>
      <bottom/>
    </border>
    <border>
      <left style="thin">
        <color auto="1"/>
      </left>
      <right style="medium">
        <color auto="1"/>
      </right>
      <top style="medium">
        <color auto="1"/>
      </top>
      <bottom/>
    </border>
    <border>
      <left/>
      <right style="thick">
        <color auto="1"/>
      </right>
      <top style="thin">
        <color auto="1"/>
      </top>
      <bottom/>
    </border>
    <border>
      <left style="thin">
        <color auto="1"/>
      </left>
      <right/>
      <top/>
      <bottom style="medium">
        <color auto="1"/>
      </bottom>
    </border>
    <border>
      <left/>
      <right style="thick">
        <color auto="1"/>
      </right>
      <top/>
      <bottom style="medium">
        <color auto="1"/>
      </bottom>
    </border>
    <border>
      <left style="thick">
        <color auto="1"/>
      </left>
      <right style="thin">
        <color auto="1"/>
      </right>
      <top style="thin">
        <color auto="1"/>
      </top>
      <bottom style="thin">
        <color auto="1"/>
      </bottom>
    </border>
    <border>
      <left style="thick">
        <color auto="1"/>
      </left>
      <right style="thin">
        <color auto="1"/>
      </right>
      <top style="thin">
        <color auto="1"/>
      </top>
      <bottom style="medium">
        <color auto="1"/>
      </bottom>
    </border>
    <border>
      <left/>
      <right style="medium">
        <color auto="1"/>
      </right>
      <top style="thin">
        <color auto="1"/>
      </top>
      <bottom/>
    </border>
    <border>
      <left style="medium">
        <color auto="1"/>
      </left>
      <right/>
      <top style="medium">
        <color auto="1"/>
      </top>
      <bottom style="medium">
        <color auto="1"/>
      </bottom>
    </border>
    <border>
      <left/>
      <right/>
      <top style="medium">
        <color auto="1"/>
      </top>
      <bottom style="medium">
        <color auto="1"/>
      </bottom>
    </border>
    <border>
      <left/>
      <right style="medium">
        <color auto="1"/>
      </right>
      <top style="medium">
        <color auto="1"/>
      </top>
      <bottom style="medium">
        <color auto="1"/>
      </bottom>
    </border>
    <border>
      <left/>
      <right style="thick">
        <color auto="1"/>
      </right>
      <top/>
      <bottom style="thin">
        <color auto="1"/>
      </bottom>
    </border>
    <border>
      <left/>
      <right style="thick">
        <color auto="1"/>
      </right>
      <top/>
      <bottom/>
    </border>
    <border>
      <left style="medium">
        <color auto="1"/>
      </left>
      <right/>
      <top/>
      <bottom style="thick">
        <color auto="1"/>
      </bottom>
    </border>
    <border>
      <left/>
      <right/>
      <top/>
      <bottom style="thick">
        <color auto="1"/>
      </bottom>
    </border>
    <border>
      <left style="medium">
        <color auto="1"/>
      </left>
      <right/>
      <top style="thick">
        <color auto="1"/>
      </top>
      <bottom/>
    </border>
    <border>
      <left/>
      <right style="medium">
        <color auto="1"/>
      </right>
      <top style="thick">
        <color auto="1"/>
      </top>
      <bottom/>
    </border>
    <border>
      <left style="thin">
        <color auto="1"/>
      </left>
      <right/>
      <top style="thin">
        <color auto="1"/>
      </top>
      <bottom style="medium">
        <color auto="1"/>
      </bottom>
    </border>
    <border>
      <left/>
      <right/>
      <top style="thin">
        <color auto="1"/>
      </top>
      <bottom style="medium">
        <color auto="1"/>
      </bottom>
    </border>
    <border>
      <left/>
      <right style="medium">
        <color auto="1"/>
      </right>
      <top style="thin">
        <color auto="1"/>
      </top>
      <bottom style="medium">
        <color auto="1"/>
      </bottom>
    </border>
    <border>
      <left style="thin">
        <color auto="1"/>
      </left>
      <right style="medium">
        <color auto="1"/>
      </right>
      <top style="thin">
        <color auto="1"/>
      </top>
      <bottom/>
    </border>
    <border>
      <left style="medium">
        <color auto="1"/>
      </left>
      <right/>
      <top/>
      <bottom style="thin">
        <color auto="1"/>
      </bottom>
    </border>
  </borders>
  <cellStyleXfs count="24">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pplyNumberFormat="0" applyFill="0" applyBorder="0" applyAlignment="0" applyProtection="0"/>
    <xf numFmtId="0" fontId="0" fillId="2" borderId="0" applyNumberFormat="0" applyBorder="0" applyAlignment="0" applyProtection="0"/>
    <xf numFmtId="0" fontId="0" fillId="3" borderId="0" applyNumberFormat="0" applyBorder="0" applyAlignment="0" applyProtection="0"/>
    <xf numFmtId="0" fontId="6" fillId="0" borderId="0">
      <alignment/>
      <protection/>
    </xf>
  </cellStyleXfs>
  <cellXfs count="474">
    <xf numFmtId="0" fontId="0" fillId="0" borderId="0" xfId="0"/>
    <xf numFmtId="0" fontId="0" fillId="0" borderId="1" xfId="0" applyBorder="1"/>
    <xf numFmtId="0" fontId="0" fillId="0" borderId="2" xfId="0" applyBorder="1"/>
    <xf numFmtId="0" fontId="9" fillId="4" borderId="3" xfId="23" applyFont="1" applyFill="1" applyBorder="1" applyAlignment="1" applyProtection="1">
      <alignment vertical="center"/>
      <protection locked="0"/>
    </xf>
    <xf numFmtId="49" fontId="11" fillId="5" borderId="3" xfId="23" applyNumberFormat="1" applyFont="1" applyFill="1" applyBorder="1" applyAlignment="1" applyProtection="1">
      <alignment vertical="center"/>
      <protection locked="0"/>
    </xf>
    <xf numFmtId="0" fontId="9" fillId="4" borderId="4" xfId="23" applyFont="1" applyFill="1" applyBorder="1" applyAlignment="1" applyProtection="1">
      <alignment vertical="center"/>
      <protection locked="0"/>
    </xf>
    <xf numFmtId="0" fontId="0" fillId="0" borderId="5" xfId="0" applyBorder="1"/>
    <xf numFmtId="49" fontId="15" fillId="6" borderId="6" xfId="23" applyNumberFormat="1" applyFont="1" applyFill="1" applyBorder="1" applyAlignment="1">
      <alignment horizontal="center" vertical="center" wrapText="1"/>
      <protection/>
    </xf>
    <xf numFmtId="12" fontId="3" fillId="7" borderId="7" xfId="21" applyNumberFormat="1" applyFont="1" applyFill="1" applyBorder="1" applyAlignment="1">
      <alignment horizontal="center" vertical="center" wrapText="1"/>
    </xf>
    <xf numFmtId="1" fontId="0" fillId="0" borderId="0" xfId="0" applyNumberFormat="1"/>
    <xf numFmtId="0" fontId="31" fillId="0" borderId="0" xfId="0" applyFont="1"/>
    <xf numFmtId="0" fontId="0" fillId="0" borderId="0" xfId="0" applyProtection="1">
      <protection hidden="1"/>
    </xf>
    <xf numFmtId="0" fontId="0" fillId="8" borderId="8" xfId="0" applyFill="1" applyBorder="1" applyAlignment="1" applyProtection="1">
      <alignment vertical="center" wrapText="1"/>
      <protection hidden="1"/>
    </xf>
    <xf numFmtId="0" fontId="22" fillId="9" borderId="9" xfId="0" applyFont="1" applyFill="1" applyBorder="1" applyAlignment="1" applyProtection="1">
      <alignment horizontal="center" vertical="center"/>
      <protection hidden="1"/>
    </xf>
    <xf numFmtId="0" fontId="0" fillId="10" borderId="10" xfId="0" applyFill="1" applyBorder="1" applyAlignment="1" applyProtection="1">
      <alignment horizontal="center" vertical="center"/>
      <protection hidden="1" locked="0"/>
    </xf>
    <xf numFmtId="0" fontId="0" fillId="11" borderId="11" xfId="0" applyFill="1" applyBorder="1" applyAlignment="1" applyProtection="1">
      <alignment horizontal="center" vertical="center" wrapText="1"/>
      <protection hidden="1"/>
    </xf>
    <xf numFmtId="0" fontId="0" fillId="0" borderId="12" xfId="0" applyBorder="1" applyProtection="1">
      <protection hidden="1"/>
    </xf>
    <xf numFmtId="0" fontId="0" fillId="12" borderId="13" xfId="0" applyFill="1" applyBorder="1" applyAlignment="1" applyProtection="1">
      <alignment horizontal="center" vertical="center"/>
      <protection hidden="1"/>
    </xf>
    <xf numFmtId="0" fontId="0" fillId="0" borderId="14" xfId="0" applyBorder="1" applyProtection="1">
      <protection hidden="1"/>
    </xf>
    <xf numFmtId="0" fontId="0" fillId="13" borderId="13" xfId="0" applyFill="1" applyBorder="1" applyAlignment="1" applyProtection="1">
      <alignment horizontal="center" vertical="center"/>
      <protection hidden="1"/>
    </xf>
    <xf numFmtId="0" fontId="0" fillId="14" borderId="13" xfId="0" applyFill="1" applyBorder="1" applyAlignment="1" applyProtection="1">
      <alignment horizontal="center" vertical="center"/>
      <protection hidden="1"/>
    </xf>
    <xf numFmtId="0" fontId="0" fillId="0" borderId="15" xfId="0" applyBorder="1" applyProtection="1">
      <protection hidden="1"/>
    </xf>
    <xf numFmtId="0" fontId="0" fillId="15" borderId="16" xfId="0" applyFill="1" applyBorder="1" applyAlignment="1" applyProtection="1">
      <alignment horizontal="center" vertical="center"/>
      <protection hidden="1"/>
    </xf>
    <xf numFmtId="0" fontId="0" fillId="15" borderId="8" xfId="0" applyFill="1" applyBorder="1" applyAlignment="1" applyProtection="1">
      <alignment horizontal="center" vertical="center"/>
      <protection hidden="1"/>
    </xf>
    <xf numFmtId="0" fontId="0" fillId="12" borderId="1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4" borderId="13" xfId="0" applyFill="1" applyBorder="1" applyAlignment="1" applyProtection="1">
      <alignment vertical="center"/>
      <protection hidden="1"/>
    </xf>
    <xf numFmtId="0" fontId="0" fillId="15" borderId="8" xfId="0" applyFill="1" applyBorder="1" applyAlignment="1" applyProtection="1">
      <alignment vertical="center"/>
      <protection hidden="1"/>
    </xf>
    <xf numFmtId="0" fontId="0" fillId="8" borderId="8" xfId="0" applyFill="1" applyBorder="1" applyAlignment="1" applyProtection="1">
      <alignment horizontal="center" vertical="center" wrapText="1"/>
      <protection hidden="1"/>
    </xf>
    <xf numFmtId="0" fontId="0" fillId="0" borderId="12" xfId="0" applyBorder="1" applyAlignment="1" applyProtection="1">
      <alignment vertical="center"/>
      <protection hidden="1"/>
    </xf>
    <xf numFmtId="0" fontId="2" fillId="11" borderId="11" xfId="0" applyFont="1" applyFill="1" applyBorder="1" applyAlignment="1" applyProtection="1">
      <alignment horizontal="center" vertical="center" wrapText="1"/>
      <protection hidden="1"/>
    </xf>
    <xf numFmtId="0" fontId="22" fillId="9" borderId="17" xfId="0" applyFont="1" applyFill="1" applyBorder="1" applyAlignment="1" applyProtection="1">
      <alignment vertical="center"/>
      <protection hidden="1"/>
    </xf>
    <xf numFmtId="0" fontId="0" fillId="11" borderId="11" xfId="0" applyFill="1" applyBorder="1" applyAlignment="1" applyProtection="1">
      <alignment vertical="center"/>
      <protection hidden="1"/>
    </xf>
    <xf numFmtId="0" fontId="0" fillId="15" borderId="18" xfId="0" applyFill="1" applyBorder="1" applyAlignment="1" applyProtection="1">
      <alignment horizontal="center" vertical="center"/>
      <protection hidden="1"/>
    </xf>
    <xf numFmtId="0" fontId="22" fillId="9" borderId="19" xfId="0" applyFont="1" applyFill="1" applyBorder="1" applyAlignment="1" applyProtection="1">
      <alignment horizontal="center" vertical="center"/>
      <protection hidden="1"/>
    </xf>
    <xf numFmtId="0" fontId="0" fillId="11" borderId="11" xfId="0" applyFill="1" applyBorder="1" applyAlignment="1" applyProtection="1">
      <alignment horizontal="center" vertical="center"/>
      <protection hidden="1"/>
    </xf>
    <xf numFmtId="0" fontId="22" fillId="9" borderId="17" xfId="0" applyFont="1" applyFill="1" applyBorder="1" applyAlignment="1" applyProtection="1">
      <alignment horizontal="center" vertical="center"/>
      <protection hidden="1"/>
    </xf>
    <xf numFmtId="0" fontId="0" fillId="10" borderId="20" xfId="0" applyFill="1" applyBorder="1" applyAlignment="1" applyProtection="1">
      <alignment horizontal="center" vertical="center"/>
      <protection hidden="1"/>
    </xf>
    <xf numFmtId="0" fontId="0" fillId="10" borderId="21" xfId="0" applyFill="1" applyBorder="1" applyAlignment="1" applyProtection="1">
      <alignment horizontal="center" vertical="center"/>
      <protection hidden="1"/>
    </xf>
    <xf numFmtId="0" fontId="0" fillId="0" borderId="22" xfId="0" applyBorder="1" applyProtection="1">
      <protection hidden="1"/>
    </xf>
    <xf numFmtId="0" fontId="0" fillId="8" borderId="8" xfId="0" applyFill="1" applyBorder="1" applyAlignment="1" applyProtection="1">
      <alignment horizontal="center"/>
      <protection hidden="1"/>
    </xf>
    <xf numFmtId="0" fontId="22" fillId="9" borderId="9" xfId="0" applyFont="1" applyFill="1" applyBorder="1" applyAlignment="1" applyProtection="1">
      <alignment vertical="center"/>
      <protection hidden="1"/>
    </xf>
    <xf numFmtId="0" fontId="0" fillId="11" borderId="23" xfId="0" applyFill="1" applyBorder="1" applyAlignment="1" applyProtection="1">
      <alignment horizontal="center" vertical="center"/>
      <protection hidden="1"/>
    </xf>
    <xf numFmtId="0" fontId="0" fillId="11" borderId="24" xfId="0" applyFill="1"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11" borderId="25" xfId="0" applyFill="1" applyBorder="1" applyAlignment="1" applyProtection="1">
      <alignment horizontal="center" vertical="center"/>
      <protection hidden="1"/>
    </xf>
    <xf numFmtId="0" fontId="5" fillId="0" borderId="0" xfId="0" applyFont="1" applyProtection="1">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14" xfId="0" applyFont="1" applyBorder="1" applyAlignment="1" applyProtection="1">
      <alignment horizontal="left" vertical="center"/>
      <protection hidden="1" locked="0"/>
    </xf>
    <xf numFmtId="0" fontId="5" fillId="0" borderId="26" xfId="0" applyFont="1" applyBorder="1" applyAlignment="1" applyProtection="1">
      <alignment horizontal="left" vertical="center"/>
      <protection hidden="1" locked="0"/>
    </xf>
    <xf numFmtId="0" fontId="2" fillId="12" borderId="27" xfId="0" applyFont="1" applyFill="1" applyBorder="1" applyAlignment="1" applyProtection="1">
      <alignment vertical="center"/>
      <protection hidden="1" locked="0"/>
    </xf>
    <xf numFmtId="0" fontId="0" fillId="13" borderId="27" xfId="0" applyFill="1" applyBorder="1" applyAlignment="1" applyProtection="1">
      <alignment vertical="center"/>
      <protection hidden="1" locked="0"/>
    </xf>
    <xf numFmtId="0" fontId="0" fillId="14" borderId="27" xfId="0" applyFill="1" applyBorder="1" applyAlignment="1" applyProtection="1">
      <alignment vertical="center"/>
      <protection hidden="1" locked="0"/>
    </xf>
    <xf numFmtId="0" fontId="0" fillId="15" borderId="28" xfId="0" applyFill="1" applyBorder="1" applyAlignment="1" applyProtection="1">
      <alignment vertical="center"/>
      <protection hidden="1" locked="0"/>
    </xf>
    <xf numFmtId="0" fontId="37" fillId="11" borderId="29" xfId="0" applyFont="1" applyFill="1" applyBorder="1" applyProtection="1">
      <protection hidden="1"/>
    </xf>
    <xf numFmtId="0" fontId="37" fillId="11" borderId="13" xfId="0" applyFont="1" applyFill="1" applyBorder="1" applyProtection="1">
      <protection hidden="1"/>
    </xf>
    <xf numFmtId="0" fontId="2" fillId="11" borderId="23" xfId="0" applyFont="1" applyFill="1"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wrapText="1"/>
      <protection hidden="1"/>
    </xf>
    <xf numFmtId="0" fontId="5" fillId="0" borderId="0" xfId="0" applyFont="1" applyAlignment="1" applyProtection="1">
      <alignment horizontal="center"/>
      <protection hidden="1"/>
    </xf>
    <xf numFmtId="0" fontId="0" fillId="11" borderId="23" xfId="0" applyFill="1" applyBorder="1" applyAlignment="1" applyProtection="1">
      <alignment horizontal="center"/>
      <protection hidden="1"/>
    </xf>
    <xf numFmtId="0" fontId="0" fillId="0" borderId="14" xfId="0" applyBorder="1" applyAlignment="1" applyProtection="1">
      <alignment horizontal="center"/>
      <protection hidden="1"/>
    </xf>
    <xf numFmtId="0" fontId="38" fillId="0" borderId="0" xfId="0" applyFont="1" applyProtection="1">
      <protection hidden="1"/>
    </xf>
    <xf numFmtId="0" fontId="0" fillId="12" borderId="13" xfId="0" applyFill="1" applyBorder="1" applyProtection="1">
      <protection hidden="1" locked="0"/>
    </xf>
    <xf numFmtId="0" fontId="5" fillId="0" borderId="14" xfId="0" applyFont="1" applyBorder="1" applyProtection="1">
      <protection hidden="1" locked="0"/>
    </xf>
    <xf numFmtId="0" fontId="0" fillId="13" borderId="13" xfId="0" applyFill="1" applyBorder="1" applyProtection="1">
      <protection hidden="1" locked="0"/>
    </xf>
    <xf numFmtId="0" fontId="0" fillId="14" borderId="13" xfId="0" applyFill="1" applyBorder="1" applyProtection="1">
      <protection hidden="1" locked="0"/>
    </xf>
    <xf numFmtId="0" fontId="0" fillId="15" borderId="16" xfId="0" applyFill="1" applyBorder="1" applyProtection="1">
      <protection hidden="1" locked="0"/>
    </xf>
    <xf numFmtId="0" fontId="5" fillId="0" borderId="31" xfId="0" applyFont="1" applyBorder="1" applyProtection="1">
      <protection hidden="1" locked="0"/>
    </xf>
    <xf numFmtId="0" fontId="0" fillId="15" borderId="8" xfId="0" applyFill="1" applyBorder="1" applyProtection="1">
      <protection hidden="1" locked="0"/>
    </xf>
    <xf numFmtId="0" fontId="0" fillId="15" borderId="18" xfId="0" applyFill="1" applyBorder="1" applyProtection="1">
      <protection hidden="1" locked="0"/>
    </xf>
    <xf numFmtId="0" fontId="0" fillId="12" borderId="27" xfId="0" applyFill="1" applyBorder="1" applyProtection="1">
      <protection hidden="1" locked="0"/>
    </xf>
    <xf numFmtId="0" fontId="0" fillId="13" borderId="27" xfId="0" applyFill="1" applyBorder="1" applyProtection="1">
      <protection hidden="1" locked="0"/>
    </xf>
    <xf numFmtId="0" fontId="0" fillId="14" borderId="27" xfId="0" applyFill="1" applyBorder="1" applyProtection="1">
      <protection hidden="1" locked="0"/>
    </xf>
    <xf numFmtId="0" fontId="0" fillId="15" borderId="28" xfId="0" applyFill="1" applyBorder="1" applyProtection="1">
      <protection hidden="1" locked="0"/>
    </xf>
    <xf numFmtId="0" fontId="5" fillId="12" borderId="13" xfId="0" applyFont="1" applyFill="1" applyBorder="1" applyProtection="1">
      <protection hidden="1" locked="0"/>
    </xf>
    <xf numFmtId="0" fontId="5" fillId="13" borderId="13" xfId="0" applyFont="1" applyFill="1" applyBorder="1" applyProtection="1">
      <protection hidden="1" locked="0"/>
    </xf>
    <xf numFmtId="0" fontId="5" fillId="14" borderId="13" xfId="0" applyFont="1" applyFill="1" applyBorder="1" applyProtection="1">
      <protection hidden="1" locked="0"/>
    </xf>
    <xf numFmtId="0" fontId="5" fillId="15" borderId="8" xfId="0" applyFont="1" applyFill="1" applyBorder="1" applyProtection="1">
      <protection hidden="1" locked="0"/>
    </xf>
    <xf numFmtId="0" fontId="5" fillId="12" borderId="13" xfId="0" applyFont="1" applyFill="1" applyBorder="1" applyAlignment="1" applyProtection="1">
      <alignment vertical="center"/>
      <protection hidden="1" locked="0"/>
    </xf>
    <xf numFmtId="0" fontId="5" fillId="0" borderId="14" xfId="0" applyFont="1" applyBorder="1" applyAlignment="1" applyProtection="1">
      <alignment vertical="center"/>
      <protection hidden="1" locked="0"/>
    </xf>
    <xf numFmtId="0" fontId="5" fillId="15" borderId="16" xfId="0" applyFont="1" applyFill="1" applyBorder="1" applyProtection="1">
      <protection hidden="1" locked="0"/>
    </xf>
    <xf numFmtId="0" fontId="5" fillId="0" borderId="32" xfId="0" applyFont="1" applyBorder="1" applyProtection="1">
      <protection hidden="1" locked="0"/>
    </xf>
    <xf numFmtId="0" fontId="0" fillId="12" borderId="13" xfId="0" applyFill="1" applyBorder="1" applyAlignment="1" applyProtection="1">
      <alignment horizontal="center" vertical="center"/>
      <protection hidden="1" locked="0"/>
    </xf>
    <xf numFmtId="0" fontId="0" fillId="13" borderId="13" xfId="0" applyFill="1" applyBorder="1" applyAlignment="1" applyProtection="1">
      <alignment horizontal="center" vertical="center"/>
      <protection hidden="1" locked="0"/>
    </xf>
    <xf numFmtId="0" fontId="0" fillId="14" borderId="13" xfId="0" applyFill="1" applyBorder="1" applyAlignment="1" applyProtection="1">
      <alignment horizontal="center" vertical="center"/>
      <protection hidden="1" locked="0"/>
    </xf>
    <xf numFmtId="0" fontId="0" fillId="15" borderId="16" xfId="0" applyFill="1" applyBorder="1" applyAlignment="1" applyProtection="1">
      <alignment horizontal="center" vertical="center"/>
      <protection hidden="1" locked="0"/>
    </xf>
    <xf numFmtId="0" fontId="0" fillId="0" borderId="0" xfId="0" applyAlignment="1">
      <alignment horizontal="center"/>
    </xf>
    <xf numFmtId="0" fontId="0" fillId="0" borderId="33" xfId="0" applyBorder="1"/>
    <xf numFmtId="0" fontId="0" fillId="0" borderId="34" xfId="0" applyBorder="1" applyAlignment="1">
      <alignment vertical="center"/>
    </xf>
    <xf numFmtId="0" fontId="0" fillId="0" borderId="35" xfId="0" applyBorder="1"/>
    <xf numFmtId="0" fontId="5" fillId="6" borderId="0" xfId="0" applyFont="1" applyFill="1" applyProtection="1">
      <protection hidden="1"/>
    </xf>
    <xf numFmtId="0" fontId="5" fillId="6" borderId="0" xfId="0" applyFont="1" applyFill="1" applyAlignment="1" applyProtection="1">
      <alignment horizontal="center" vertical="center"/>
      <protection hidden="1"/>
    </xf>
    <xf numFmtId="0" fontId="5" fillId="6" borderId="0" xfId="0" applyFont="1" applyFill="1" applyAlignment="1" applyProtection="1">
      <alignment vertical="center"/>
      <protection hidden="1"/>
    </xf>
    <xf numFmtId="0" fontId="5" fillId="0" borderId="36" xfId="0" applyFont="1" applyBorder="1" applyProtection="1">
      <protection hidden="1" locked="0"/>
    </xf>
    <xf numFmtId="0" fontId="34" fillId="0" borderId="0" xfId="20" applyFont="1" applyAlignment="1" applyProtection="1">
      <alignment vertical="center"/>
      <protection hidden="1"/>
    </xf>
    <xf numFmtId="0" fontId="33" fillId="0" borderId="0" xfId="20" applyFont="1" applyAlignment="1" applyProtection="1">
      <alignment vertical="center"/>
      <protection hidden="1"/>
    </xf>
    <xf numFmtId="0" fontId="0" fillId="0" borderId="37" xfId="0" applyBorder="1" applyAlignment="1" applyProtection="1">
      <alignment vertical="center"/>
      <protection hidden="1"/>
    </xf>
    <xf numFmtId="0" fontId="0" fillId="0" borderId="0" xfId="0" applyAlignment="1" applyProtection="1">
      <alignment vertical="center"/>
      <protection hidden="1"/>
    </xf>
    <xf numFmtId="0" fontId="0" fillId="0" borderId="37" xfId="0" applyBorder="1" applyProtection="1">
      <protection hidden="1"/>
    </xf>
    <xf numFmtId="0" fontId="0" fillId="0" borderId="0" xfId="0" applyAlignment="1" applyProtection="1">
      <alignment horizontal="center"/>
      <protection hidden="1"/>
    </xf>
    <xf numFmtId="0" fontId="0" fillId="0" borderId="0" xfId="0" applyAlignment="1" applyProtection="1">
      <alignment horizontal="left" wrapText="1"/>
      <protection hidden="1"/>
    </xf>
    <xf numFmtId="0" fontId="5" fillId="0" borderId="0" xfId="0" applyFont="1" applyAlignment="1" applyProtection="1">
      <alignment horizontal="left" vertical="center"/>
      <protection hidden="1" locked="0"/>
    </xf>
    <xf numFmtId="0" fontId="22" fillId="0" borderId="35" xfId="0" applyFont="1" applyBorder="1" applyAlignment="1" applyProtection="1">
      <alignment horizontal="center" vertical="center" wrapText="1"/>
      <protection hidden="1"/>
    </xf>
    <xf numFmtId="0" fontId="0" fillId="0" borderId="35" xfId="0" applyBorder="1" applyAlignment="1" applyProtection="1">
      <alignment horizontal="center" vertical="center" wrapText="1"/>
      <protection hidden="1"/>
    </xf>
    <xf numFmtId="0" fontId="0" fillId="0" borderId="35" xfId="0" applyBorder="1" applyAlignment="1" applyProtection="1">
      <alignment horizontal="left" wrapText="1"/>
      <protection hidden="1"/>
    </xf>
    <xf numFmtId="0" fontId="0" fillId="15" borderId="38" xfId="0" applyFill="1" applyBorder="1" applyAlignment="1" applyProtection="1">
      <alignment vertical="center"/>
      <protection hidden="1" locked="0"/>
    </xf>
    <xf numFmtId="0" fontId="0" fillId="0" borderId="39" xfId="0" applyBorder="1" applyAlignment="1" applyProtection="1">
      <alignment horizontal="left" wrapText="1"/>
      <protection hidden="1"/>
    </xf>
    <xf numFmtId="0" fontId="0" fillId="0" borderId="40" xfId="0" applyBorder="1" applyAlignment="1" applyProtection="1">
      <alignment horizontal="center" vertical="center" wrapText="1"/>
      <protection hidden="1"/>
    </xf>
    <xf numFmtId="0" fontId="0" fillId="0" borderId="41" xfId="0" applyBorder="1" applyAlignment="1" applyProtection="1">
      <alignment horizontal="center" vertical="center" wrapText="1"/>
      <protection hidden="1"/>
    </xf>
    <xf numFmtId="0" fontId="0" fillId="0" borderId="39" xfId="0" applyBorder="1" applyAlignment="1" applyProtection="1">
      <alignment horizontal="center" vertical="center" wrapText="1"/>
      <protection hidden="1"/>
    </xf>
    <xf numFmtId="0" fontId="37" fillId="11" borderId="42" xfId="0" applyFont="1" applyFill="1" applyBorder="1" applyAlignment="1" applyProtection="1">
      <alignment horizontal="center" vertical="center"/>
      <protection hidden="1" locked="0"/>
    </xf>
    <xf numFmtId="0" fontId="0" fillId="0" borderId="43" xfId="0" applyBorder="1" applyAlignment="1" applyProtection="1">
      <alignment horizontal="left" wrapText="1"/>
      <protection hidden="1"/>
    </xf>
    <xf numFmtId="0" fontId="37" fillId="11" borderId="44" xfId="0" applyFont="1" applyFill="1" applyBorder="1" applyAlignment="1" applyProtection="1">
      <alignment horizontal="center" vertical="center"/>
      <protection hidden="1" locked="0"/>
    </xf>
    <xf numFmtId="0" fontId="0" fillId="0" borderId="0" xfId="0" applyBorder="1" applyProtection="1">
      <protection hidden="1"/>
    </xf>
    <xf numFmtId="0" fontId="0" fillId="0" borderId="0" xfId="0" applyBorder="1"/>
    <xf numFmtId="0" fontId="0" fillId="0" borderId="0" xfId="0" applyAlignment="1">
      <alignment/>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30" xfId="0" applyBorder="1" applyAlignment="1">
      <alignment horizontal="center" vertical="center"/>
    </xf>
    <xf numFmtId="0" fontId="0" fillId="0" borderId="16" xfId="0" applyBorder="1" applyAlignment="1">
      <alignment horizontal="center" vertical="center"/>
    </xf>
    <xf numFmtId="0" fontId="0" fillId="0" borderId="45" xfId="0" applyBorder="1" applyAlignment="1">
      <alignment horizontal="center" vertical="center"/>
    </xf>
    <xf numFmtId="0" fontId="0" fillId="6" borderId="46" xfId="0" applyFill="1" applyBorder="1" applyAlignment="1">
      <alignment horizontal="center" vertical="center"/>
    </xf>
    <xf numFmtId="0" fontId="0" fillId="6" borderId="42" xfId="0" applyFill="1" applyBorder="1" applyAlignment="1">
      <alignment horizontal="center" vertical="center"/>
    </xf>
    <xf numFmtId="0" fontId="0" fillId="6" borderId="47" xfId="0" applyFill="1" applyBorder="1" applyAlignment="1">
      <alignment horizontal="center" vertical="center"/>
    </xf>
    <xf numFmtId="0" fontId="0" fillId="6" borderId="48" xfId="0" applyFill="1" applyBorder="1" applyAlignment="1">
      <alignment horizontal="center" vertical="center"/>
    </xf>
    <xf numFmtId="0" fontId="0" fillId="6" borderId="13" xfId="0" applyFill="1" applyBorder="1" applyAlignment="1">
      <alignment horizontal="center" vertical="center"/>
    </xf>
    <xf numFmtId="0" fontId="0" fillId="6" borderId="30" xfId="0" applyFill="1" applyBorder="1" applyAlignment="1">
      <alignment horizontal="center" vertical="center"/>
    </xf>
    <xf numFmtId="0" fontId="0" fillId="6" borderId="49" xfId="0" applyFill="1" applyBorder="1" applyAlignment="1">
      <alignment horizontal="center" vertical="center"/>
    </xf>
    <xf numFmtId="0" fontId="0" fillId="6" borderId="16" xfId="0" applyFill="1" applyBorder="1" applyAlignment="1">
      <alignment horizontal="center" vertical="center"/>
    </xf>
    <xf numFmtId="0" fontId="0" fillId="6" borderId="45" xfId="0" applyFill="1" applyBorder="1" applyAlignment="1">
      <alignment horizontal="center" vertical="center"/>
    </xf>
    <xf numFmtId="0" fontId="0" fillId="0" borderId="14" xfId="0" applyBorder="1"/>
    <xf numFmtId="0" fontId="0" fillId="0" borderId="50" xfId="0" applyBorder="1"/>
    <xf numFmtId="0" fontId="0" fillId="0" borderId="32" xfId="0" applyBorder="1"/>
    <xf numFmtId="0" fontId="0" fillId="0" borderId="48" xfId="0" applyBorder="1" applyAlignment="1">
      <alignment horizontal="center" vertical="center"/>
    </xf>
    <xf numFmtId="0" fontId="0" fillId="0" borderId="49" xfId="0" applyBorder="1" applyAlignment="1">
      <alignment horizontal="center" vertical="center"/>
    </xf>
    <xf numFmtId="0" fontId="0" fillId="0" borderId="46" xfId="0" applyBorder="1" applyAlignment="1">
      <alignment horizontal="center" vertical="center"/>
    </xf>
    <xf numFmtId="0" fontId="0" fillId="0" borderId="42" xfId="0" applyBorder="1" applyAlignment="1">
      <alignment horizontal="center" vertical="center"/>
    </xf>
    <xf numFmtId="0" fontId="0" fillId="0" borderId="12" xfId="0" applyBorder="1" applyAlignment="1">
      <alignment/>
    </xf>
    <xf numFmtId="0" fontId="0" fillId="0" borderId="15" xfId="0" applyBorder="1"/>
    <xf numFmtId="0" fontId="0" fillId="0" borderId="12" xfId="0" applyBorder="1"/>
    <xf numFmtId="0" fontId="0" fillId="0" borderId="51" xfId="0" applyBorder="1" applyAlignment="1">
      <alignment horizontal="center" vertical="center"/>
    </xf>
    <xf numFmtId="0" fontId="0" fillId="0" borderId="52" xfId="0" applyBorder="1" applyAlignment="1">
      <alignment horizontal="center" vertical="center"/>
    </xf>
    <xf numFmtId="0" fontId="46" fillId="11" borderId="53" xfId="0" applyFont="1" applyFill="1" applyBorder="1" applyAlignment="1">
      <alignment horizontal="center" vertical="center"/>
    </xf>
    <xf numFmtId="0" fontId="46" fillId="11" borderId="54" xfId="0" applyFont="1" applyFill="1" applyBorder="1" applyAlignment="1">
      <alignment horizontal="center" vertical="center"/>
    </xf>
    <xf numFmtId="0" fontId="46" fillId="11" borderId="31" xfId="0" applyFont="1" applyFill="1" applyBorder="1" applyAlignment="1">
      <alignment horizontal="center" vertical="center"/>
    </xf>
    <xf numFmtId="0" fontId="0" fillId="0" borderId="47" xfId="0" applyBorder="1" applyAlignment="1">
      <alignment horizontal="center" vertical="center"/>
    </xf>
    <xf numFmtId="0" fontId="46" fillId="11" borderId="55" xfId="0" applyFont="1" applyFill="1" applyBorder="1" applyAlignment="1">
      <alignment horizontal="center" vertical="center"/>
    </xf>
    <xf numFmtId="0" fontId="46" fillId="11" borderId="56" xfId="0" applyFont="1" applyFill="1" applyBorder="1" applyAlignment="1">
      <alignment horizontal="center" vertical="center"/>
    </xf>
    <xf numFmtId="0" fontId="46" fillId="11" borderId="57" xfId="0" applyFont="1" applyFill="1" applyBorder="1" applyAlignment="1">
      <alignment horizontal="center" vertical="center"/>
    </xf>
    <xf numFmtId="0" fontId="22" fillId="16" borderId="29" xfId="0" applyFont="1" applyFill="1" applyBorder="1" applyAlignment="1">
      <alignment horizontal="center" vertical="center"/>
    </xf>
    <xf numFmtId="0" fontId="22" fillId="16" borderId="27" xfId="0" applyFont="1" applyFill="1" applyBorder="1" applyAlignment="1">
      <alignment horizontal="center" vertical="center"/>
    </xf>
    <xf numFmtId="0" fontId="22" fillId="16" borderId="28" xfId="0" applyFont="1" applyFill="1" applyBorder="1" applyAlignment="1">
      <alignment horizontal="center" vertical="center"/>
    </xf>
    <xf numFmtId="0" fontId="0" fillId="0" borderId="50" xfId="0" applyBorder="1" applyProtection="1">
      <protection hidden="1"/>
    </xf>
    <xf numFmtId="0" fontId="0" fillId="0" borderId="32" xfId="0" applyBorder="1" applyProtection="1">
      <protection hidden="1"/>
    </xf>
    <xf numFmtId="0" fontId="0" fillId="0" borderId="0" xfId="0" applyAlignment="1">
      <alignment horizontal="center" vertical="center"/>
    </xf>
    <xf numFmtId="0" fontId="0" fillId="17" borderId="0" xfId="0" applyFill="1"/>
    <xf numFmtId="0" fontId="5" fillId="13" borderId="13" xfId="0" applyFont="1" applyFill="1" applyBorder="1" applyAlignment="1" applyProtection="1">
      <alignment horizontal="center"/>
      <protection hidden="1" locked="0"/>
    </xf>
    <xf numFmtId="0" fontId="0" fillId="0" borderId="27" xfId="0" applyBorder="1" applyAlignment="1" applyProtection="1">
      <alignment horizontal="center" vertical="center"/>
      <protection hidden="1" locked="0"/>
    </xf>
    <xf numFmtId="0" fontId="0" fillId="0" borderId="28" xfId="0" applyBorder="1" applyAlignment="1" applyProtection="1">
      <alignment horizontal="center" vertical="center"/>
      <protection hidden="1" locked="0"/>
    </xf>
    <xf numFmtId="49" fontId="0" fillId="0" borderId="0" xfId="0" applyNumberFormat="1"/>
    <xf numFmtId="14" fontId="27" fillId="18" borderId="57" xfId="0" applyNumberFormat="1" applyFont="1" applyFill="1" applyBorder="1" applyAlignment="1" applyProtection="1">
      <alignment horizontal="center" vertical="center"/>
      <protection locked="0"/>
    </xf>
    <xf numFmtId="0" fontId="0" fillId="14" borderId="13" xfId="0" applyFill="1" applyBorder="1" applyAlignment="1" applyProtection="1">
      <alignment horizontal="center"/>
      <protection hidden="1" locked="0"/>
    </xf>
    <xf numFmtId="0" fontId="23" fillId="0" borderId="0" xfId="0" applyFont="1" applyAlignment="1">
      <alignment vertical="top"/>
    </xf>
    <xf numFmtId="0" fontId="0" fillId="0" borderId="20" xfId="0" applyBorder="1" applyAlignment="1">
      <alignment/>
    </xf>
    <xf numFmtId="0" fontId="22" fillId="0" borderId="21" xfId="0" applyFont="1" applyBorder="1" applyAlignment="1">
      <alignment/>
    </xf>
    <xf numFmtId="0" fontId="22" fillId="0" borderId="20" xfId="0" applyFont="1" applyBorder="1" applyAlignment="1">
      <alignment/>
    </xf>
    <xf numFmtId="0" fontId="0" fillId="0" borderId="20" xfId="0" applyBorder="1" applyAlignment="1">
      <alignment horizontal="left" vertical="top"/>
    </xf>
    <xf numFmtId="0" fontId="22" fillId="0" borderId="21" xfId="0" applyFont="1" applyBorder="1" applyAlignment="1">
      <alignment vertical="top"/>
    </xf>
    <xf numFmtId="0" fontId="8" fillId="19" borderId="58" xfId="23" applyFont="1" applyFill="1" applyBorder="1" applyAlignment="1">
      <alignment horizontal="right" vertical="center"/>
      <protection/>
    </xf>
    <xf numFmtId="0" fontId="8" fillId="19" borderId="6" xfId="23" applyFont="1" applyFill="1" applyBorder="1" applyAlignment="1">
      <alignment horizontal="right" vertical="center"/>
      <protection/>
    </xf>
    <xf numFmtId="0" fontId="13" fillId="19" borderId="59" xfId="23" applyFont="1" applyFill="1" applyBorder="1" applyAlignment="1">
      <alignment horizontal="center" vertical="center" wrapText="1"/>
      <protection/>
    </xf>
    <xf numFmtId="0" fontId="13" fillId="19" borderId="60" xfId="23" applyFont="1" applyFill="1" applyBorder="1" applyAlignment="1">
      <alignment horizontal="center" vertical="center" wrapText="1"/>
      <protection/>
    </xf>
    <xf numFmtId="0" fontId="13" fillId="19" borderId="61" xfId="23" applyFont="1" applyFill="1" applyBorder="1" applyAlignment="1">
      <alignment horizontal="center" vertical="center" wrapText="1"/>
      <protection/>
    </xf>
    <xf numFmtId="49" fontId="10" fillId="0" borderId="62" xfId="0" applyNumberFormat="1" applyFont="1" applyBorder="1" applyAlignment="1" applyProtection="1">
      <alignment vertical="center"/>
      <protection locked="0"/>
    </xf>
    <xf numFmtId="49" fontId="10" fillId="0" borderId="63" xfId="0" applyNumberFormat="1" applyFont="1" applyBorder="1" applyAlignment="1" applyProtection="1">
      <alignment vertical="center"/>
      <protection locked="0"/>
    </xf>
    <xf numFmtId="49" fontId="10" fillId="0" borderId="64" xfId="0" applyNumberFormat="1" applyFont="1" applyBorder="1" applyAlignment="1" applyProtection="1">
      <alignment horizontal="left" vertical="center"/>
      <protection locked="0"/>
    </xf>
    <xf numFmtId="49" fontId="10" fillId="0" borderId="65" xfId="0" applyNumberFormat="1" applyFont="1" applyBorder="1" applyAlignment="1" applyProtection="1">
      <alignment horizontal="left" vertical="center"/>
      <protection locked="0"/>
    </xf>
    <xf numFmtId="0" fontId="36" fillId="12" borderId="0" xfId="0" applyFont="1" applyFill="1" applyAlignment="1">
      <alignment horizontal="center" vertical="top"/>
    </xf>
    <xf numFmtId="0" fontId="7" fillId="20" borderId="6" xfId="23" applyFont="1" applyFill="1" applyBorder="1" applyAlignment="1">
      <alignment vertical="center"/>
      <protection/>
    </xf>
    <xf numFmtId="0" fontId="7" fillId="20" borderId="0" xfId="23" applyFont="1" applyFill="1" applyAlignment="1">
      <alignment vertical="center"/>
      <protection/>
    </xf>
    <xf numFmtId="0" fontId="9" fillId="4" borderId="65" xfId="23" applyFont="1" applyFill="1" applyBorder="1" applyAlignment="1" applyProtection="1">
      <alignment vertical="center"/>
      <protection locked="0"/>
    </xf>
    <xf numFmtId="0" fontId="9" fillId="4" borderId="66" xfId="23" applyFont="1" applyFill="1" applyBorder="1" applyAlignment="1" applyProtection="1">
      <alignment vertical="center"/>
      <protection locked="0"/>
    </xf>
    <xf numFmtId="0" fontId="8" fillId="19" borderId="67" xfId="23" applyFont="1" applyFill="1" applyBorder="1" applyAlignment="1">
      <alignment horizontal="right" vertical="center"/>
      <protection/>
    </xf>
    <xf numFmtId="0" fontId="8" fillId="19" borderId="68" xfId="23" applyFont="1" applyFill="1" applyBorder="1" applyAlignment="1">
      <alignment horizontal="right" vertical="center"/>
      <protection/>
    </xf>
    <xf numFmtId="0" fontId="8" fillId="19" borderId="69" xfId="23" applyFont="1" applyFill="1" applyBorder="1" applyAlignment="1">
      <alignment vertical="center"/>
      <protection/>
    </xf>
    <xf numFmtId="0" fontId="8" fillId="19" borderId="0" xfId="23" applyFont="1" applyFill="1" applyAlignment="1">
      <alignment vertical="center"/>
      <protection/>
    </xf>
    <xf numFmtId="0" fontId="50" fillId="5" borderId="39" xfId="0" applyFont="1" applyFill="1" applyBorder="1" applyAlignment="1">
      <alignment horizontal="center" vertical="center" wrapText="1"/>
    </xf>
    <xf numFmtId="0" fontId="50" fillId="5" borderId="70"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22" xfId="0" applyFont="1" applyFill="1" applyBorder="1" applyAlignment="1">
      <alignment horizontal="center" vertical="center" wrapText="1"/>
    </xf>
    <xf numFmtId="0" fontId="50" fillId="5" borderId="71" xfId="0" applyFont="1" applyFill="1" applyBorder="1" applyAlignment="1">
      <alignment horizontal="center" vertical="center" wrapText="1"/>
    </xf>
    <xf numFmtId="0" fontId="50" fillId="5" borderId="46" xfId="0" applyFont="1" applyFill="1" applyBorder="1" applyAlignment="1">
      <alignment horizontal="center" vertical="center" wrapText="1"/>
    </xf>
    <xf numFmtId="0" fontId="30" fillId="21" borderId="55" xfId="0" applyFont="1" applyFill="1" applyBorder="1" applyAlignment="1" applyProtection="1">
      <alignment horizontal="center" vertical="center" wrapText="1"/>
      <protection locked="0"/>
    </xf>
    <xf numFmtId="0" fontId="30" fillId="21" borderId="56" xfId="0" applyFont="1" applyFill="1" applyBorder="1" applyAlignment="1" applyProtection="1">
      <alignment horizontal="center" vertical="center" wrapText="1"/>
      <protection locked="0"/>
    </xf>
    <xf numFmtId="0" fontId="12" fillId="22" borderId="59" xfId="23" applyFont="1" applyFill="1" applyBorder="1" applyAlignment="1">
      <alignment horizontal="center" vertical="center" wrapText="1"/>
      <protection/>
    </xf>
    <xf numFmtId="0" fontId="12" fillId="22" borderId="60" xfId="23" applyFont="1" applyFill="1" applyBorder="1" applyAlignment="1">
      <alignment horizontal="center" vertical="center" wrapText="1"/>
      <protection/>
    </xf>
    <xf numFmtId="0" fontId="12" fillId="22" borderId="61" xfId="23" applyFont="1" applyFill="1" applyBorder="1" applyAlignment="1">
      <alignment horizontal="center" vertical="center" wrapText="1"/>
      <protection/>
    </xf>
    <xf numFmtId="0" fontId="17" fillId="6" borderId="72" xfId="23" applyFont="1" applyFill="1" applyBorder="1" applyAlignment="1">
      <alignment horizontal="center" vertical="center" wrapText="1"/>
      <protection/>
    </xf>
    <xf numFmtId="0" fontId="17" fillId="6" borderId="73" xfId="23" applyFont="1" applyFill="1" applyBorder="1" applyAlignment="1">
      <alignment horizontal="center" vertical="center" wrapText="1"/>
      <protection/>
    </xf>
    <xf numFmtId="0" fontId="17" fillId="6" borderId="74" xfId="23" applyFont="1" applyFill="1" applyBorder="1" applyAlignment="1">
      <alignment horizontal="center" vertical="center" wrapText="1"/>
      <protection/>
    </xf>
    <xf numFmtId="0" fontId="18" fillId="6" borderId="75" xfId="23" applyFont="1" applyFill="1" applyBorder="1" applyAlignment="1">
      <alignment horizontal="center" vertical="center" wrapText="1"/>
      <protection/>
    </xf>
    <xf numFmtId="0" fontId="18" fillId="6" borderId="76" xfId="23" applyFont="1" applyFill="1" applyBorder="1" applyAlignment="1">
      <alignment horizontal="center" vertical="center" wrapText="1"/>
      <protection/>
    </xf>
    <xf numFmtId="0" fontId="18" fillId="6" borderId="77" xfId="23" applyFont="1" applyFill="1" applyBorder="1" applyAlignment="1">
      <alignment horizontal="center" vertical="center" wrapText="1"/>
      <protection/>
    </xf>
    <xf numFmtId="0" fontId="35" fillId="0" borderId="60" xfId="20" applyFont="1" applyBorder="1" applyAlignment="1">
      <alignment horizontal="center" vertical="center"/>
    </xf>
    <xf numFmtId="0" fontId="19" fillId="0" borderId="60" xfId="20" applyFont="1" applyBorder="1" applyAlignment="1">
      <alignment horizontal="center" vertical="center"/>
    </xf>
    <xf numFmtId="9" fontId="16" fillId="6" borderId="78" xfId="23" applyNumberFormat="1" applyFont="1" applyFill="1" applyBorder="1" applyAlignment="1">
      <alignment horizontal="center" vertical="center" wrapText="1"/>
      <protection/>
    </xf>
    <xf numFmtId="9" fontId="16" fillId="6" borderId="79" xfId="23" applyNumberFormat="1" applyFont="1" applyFill="1" applyBorder="1" applyAlignment="1">
      <alignment horizontal="center" vertical="center" wrapText="1"/>
      <protection/>
    </xf>
    <xf numFmtId="0" fontId="14" fillId="3" borderId="80" xfId="22" applyNumberFormat="1" applyFont="1" applyBorder="1" applyAlignment="1">
      <alignment horizontal="center" vertical="center" wrapText="1"/>
    </xf>
    <xf numFmtId="0" fontId="14" fillId="3" borderId="81" xfId="22" applyNumberFormat="1" applyFont="1" applyBorder="1" applyAlignment="1">
      <alignment horizontal="center" vertical="center" wrapText="1"/>
    </xf>
    <xf numFmtId="0" fontId="0" fillId="23" borderId="82" xfId="0" applyFill="1" applyBorder="1" applyAlignment="1" applyProtection="1">
      <alignment horizontal="center" vertical="center" wrapText="1"/>
      <protection hidden="1"/>
    </xf>
    <xf numFmtId="0" fontId="0" fillId="23" borderId="83" xfId="0" applyFill="1" applyBorder="1" applyAlignment="1" applyProtection="1">
      <alignment horizontal="center" vertical="center" wrapText="1"/>
      <protection hidden="1"/>
    </xf>
    <xf numFmtId="0" fontId="0" fillId="23" borderId="84" xfId="0" applyFill="1" applyBorder="1" applyAlignment="1" applyProtection="1">
      <alignment horizontal="center" vertical="center" wrapText="1"/>
      <protection hidden="1"/>
    </xf>
    <xf numFmtId="0" fontId="20" fillId="12" borderId="85" xfId="0" applyFont="1" applyFill="1" applyBorder="1" applyAlignment="1" applyProtection="1">
      <alignment horizontal="center" vertical="center" wrapText="1"/>
      <protection hidden="1"/>
    </xf>
    <xf numFmtId="0" fontId="20" fillId="12" borderId="40" xfId="0" applyFont="1" applyFill="1" applyBorder="1" applyAlignment="1" applyProtection="1">
      <alignment horizontal="center" vertical="center" wrapText="1"/>
      <protection hidden="1"/>
    </xf>
    <xf numFmtId="0" fontId="20" fillId="12" borderId="86" xfId="0" applyFont="1" applyFill="1" applyBorder="1" applyAlignment="1" applyProtection="1">
      <alignment horizontal="center" vertical="center" wrapText="1"/>
      <protection hidden="1"/>
    </xf>
    <xf numFmtId="0" fontId="20" fillId="12" borderId="87" xfId="0" applyFont="1" applyFill="1" applyBorder="1" applyAlignment="1" applyProtection="1">
      <alignment horizontal="center" vertical="center" wrapText="1"/>
      <protection hidden="1"/>
    </xf>
    <xf numFmtId="0" fontId="20" fillId="12" borderId="37" xfId="0" applyFont="1" applyFill="1" applyBorder="1" applyAlignment="1" applyProtection="1">
      <alignment horizontal="center" vertical="center" wrapText="1"/>
      <protection hidden="1"/>
    </xf>
    <xf numFmtId="0" fontId="20" fillId="12" borderId="88" xfId="0" applyFont="1" applyFill="1" applyBorder="1" applyAlignment="1" applyProtection="1">
      <alignment horizontal="center" vertical="center" wrapText="1"/>
      <protection hidden="1"/>
    </xf>
    <xf numFmtId="0" fontId="0" fillId="0" borderId="89" xfId="0" applyBorder="1" applyAlignment="1">
      <alignment horizontal="center"/>
    </xf>
    <xf numFmtId="0" fontId="0" fillId="0" borderId="0" xfId="0" applyAlignment="1">
      <alignment horizontal="center"/>
    </xf>
    <xf numFmtId="0" fontId="0" fillId="0" borderId="90" xfId="0" applyBorder="1" applyAlignment="1">
      <alignment horizontal="center"/>
    </xf>
    <xf numFmtId="0" fontId="39" fillId="0" borderId="91" xfId="20" applyFont="1" applyBorder="1" applyAlignment="1">
      <alignment horizontal="center" vertical="center" wrapText="1"/>
    </xf>
    <xf numFmtId="0" fontId="25" fillId="0" borderId="91" xfId="20" applyFont="1" applyBorder="1" applyAlignment="1">
      <alignment horizontal="center" vertical="center" wrapText="1"/>
    </xf>
    <xf numFmtId="0" fontId="25" fillId="0" borderId="92" xfId="20" applyFont="1" applyBorder="1" applyAlignment="1">
      <alignment horizontal="center" vertical="center" wrapText="1"/>
    </xf>
    <xf numFmtId="0" fontId="25" fillId="0" borderId="2" xfId="20" applyFont="1" applyBorder="1" applyAlignment="1">
      <alignment horizontal="center" vertical="center" wrapText="1"/>
    </xf>
    <xf numFmtId="0" fontId="25" fillId="0" borderId="93" xfId="20" applyFont="1" applyBorder="1" applyAlignment="1">
      <alignment horizontal="center" vertical="center" wrapText="1"/>
    </xf>
    <xf numFmtId="0" fontId="0" fillId="22" borderId="38" xfId="0" applyFill="1" applyBorder="1" applyAlignment="1" applyProtection="1">
      <alignment horizontal="left" vertical="top"/>
      <protection locked="0"/>
    </xf>
    <xf numFmtId="0" fontId="0" fillId="22" borderId="20" xfId="0" applyFill="1" applyBorder="1" applyAlignment="1" applyProtection="1">
      <alignment horizontal="left" vertical="top"/>
      <protection locked="0"/>
    </xf>
    <xf numFmtId="0" fontId="0" fillId="22" borderId="94" xfId="0" applyFill="1" applyBorder="1" applyAlignment="1" applyProtection="1">
      <alignment horizontal="left" vertical="top"/>
      <protection locked="0"/>
    </xf>
    <xf numFmtId="0" fontId="0" fillId="22" borderId="95" xfId="0" applyFill="1" applyBorder="1" applyAlignment="1" applyProtection="1">
      <alignment horizontal="left" vertical="top"/>
      <protection locked="0"/>
    </xf>
    <xf numFmtId="0" fontId="42" fillId="24" borderId="96" xfId="0" applyFont="1" applyFill="1" applyBorder="1" applyAlignment="1" applyProtection="1">
      <alignment horizontal="center" vertical="center" wrapText="1"/>
      <protection hidden="1"/>
    </xf>
    <xf numFmtId="0" fontId="42" fillId="24" borderId="37" xfId="0" applyFont="1" applyFill="1" applyBorder="1" applyAlignment="1" applyProtection="1">
      <alignment horizontal="center" vertical="center" wrapText="1"/>
      <protection hidden="1"/>
    </xf>
    <xf numFmtId="0" fontId="42" fillId="24" borderId="97" xfId="0" applyFont="1" applyFill="1" applyBorder="1" applyAlignment="1" applyProtection="1">
      <alignment horizontal="center" vertical="center" wrapText="1"/>
      <protection hidden="1"/>
    </xf>
    <xf numFmtId="0" fontId="42" fillId="24" borderId="15" xfId="0" applyFont="1" applyFill="1" applyBorder="1" applyAlignment="1" applyProtection="1">
      <alignment horizontal="center" vertical="center" wrapText="1"/>
      <protection hidden="1"/>
    </xf>
    <xf numFmtId="0" fontId="42" fillId="24" borderId="50" xfId="0" applyFont="1" applyFill="1" applyBorder="1" applyAlignment="1" applyProtection="1">
      <alignment horizontal="center" vertical="center" wrapText="1"/>
      <protection hidden="1"/>
    </xf>
    <xf numFmtId="0" fontId="42" fillId="24" borderId="32" xfId="0" applyFont="1" applyFill="1" applyBorder="1" applyAlignment="1" applyProtection="1">
      <alignment horizontal="center" vertical="center" wrapText="1"/>
      <protection hidden="1"/>
    </xf>
    <xf numFmtId="0" fontId="31" fillId="23" borderId="9" xfId="0" applyFont="1" applyFill="1" applyBorder="1" applyAlignment="1" applyProtection="1">
      <alignment horizontal="center" vertical="center"/>
      <protection hidden="1"/>
    </xf>
    <xf numFmtId="0" fontId="31" fillId="23" borderId="98" xfId="0" applyFont="1" applyFill="1" applyBorder="1" applyAlignment="1" applyProtection="1">
      <alignment horizontal="center" vertical="center"/>
      <protection hidden="1"/>
    </xf>
    <xf numFmtId="0" fontId="20" fillId="0" borderId="99" xfId="0" applyFont="1" applyBorder="1" applyAlignment="1" applyProtection="1">
      <alignment horizontal="right" vertical="center"/>
      <protection hidden="1"/>
    </xf>
    <xf numFmtId="0" fontId="20" fillId="0" borderId="16" xfId="0" applyFont="1" applyBorder="1" applyAlignment="1" applyProtection="1">
      <alignment horizontal="right" vertical="center"/>
      <protection hidden="1"/>
    </xf>
    <xf numFmtId="0" fontId="20" fillId="23" borderId="100" xfId="0" applyFont="1" applyFill="1" applyBorder="1" applyAlignment="1" applyProtection="1">
      <alignment horizontal="left" vertical="center"/>
      <protection hidden="1"/>
    </xf>
    <xf numFmtId="0" fontId="20" fillId="23" borderId="45" xfId="0" applyFont="1" applyFill="1" applyBorder="1" applyAlignment="1" applyProtection="1">
      <alignment horizontal="left" vertical="center"/>
      <protection hidden="1"/>
    </xf>
    <xf numFmtId="0" fontId="0" fillId="0" borderId="37" xfId="0" applyBorder="1" applyAlignment="1" applyProtection="1">
      <alignment horizontal="center"/>
      <protection hidden="1"/>
    </xf>
    <xf numFmtId="0" fontId="0" fillId="0" borderId="0" xfId="0" applyAlignment="1" applyProtection="1">
      <alignment horizontal="center"/>
      <protection hidden="1"/>
    </xf>
    <xf numFmtId="0" fontId="22" fillId="11" borderId="42" xfId="0" applyFont="1" applyFill="1" applyBorder="1" applyAlignment="1" applyProtection="1">
      <alignment horizontal="center" vertical="center" wrapText="1"/>
      <protection hidden="1"/>
    </xf>
    <xf numFmtId="0" fontId="22" fillId="11" borderId="51" xfId="0" applyFont="1" applyFill="1" applyBorder="1" applyAlignment="1" applyProtection="1">
      <alignment horizontal="center" vertical="center" wrapText="1"/>
      <protection hidden="1"/>
    </xf>
    <xf numFmtId="0" fontId="31" fillId="3" borderId="27" xfId="0" applyFont="1" applyFill="1" applyBorder="1" applyAlignment="1" applyProtection="1">
      <alignment horizontal="center" vertical="center" wrapText="1"/>
      <protection hidden="1"/>
    </xf>
    <xf numFmtId="0" fontId="0" fillId="3" borderId="27" xfId="0" applyFill="1" applyBorder="1" applyAlignment="1" applyProtection="1">
      <alignment horizontal="center" vertical="center" wrapText="1"/>
      <protection hidden="1"/>
    </xf>
    <xf numFmtId="0" fontId="0" fillId="23" borderId="13" xfId="0" applyFill="1" applyBorder="1" applyAlignment="1" applyProtection="1">
      <alignment horizontal="center" vertical="center" wrapText="1"/>
      <protection hidden="1"/>
    </xf>
    <xf numFmtId="0" fontId="0" fillId="0" borderId="101" xfId="0" applyBorder="1" applyAlignment="1" applyProtection="1">
      <alignment horizontal="center"/>
      <protection hidden="1"/>
    </xf>
    <xf numFmtId="0" fontId="0" fillId="0" borderId="102" xfId="0" applyBorder="1" applyAlignment="1" applyProtection="1">
      <alignment horizontal="center"/>
      <protection hidden="1"/>
    </xf>
    <xf numFmtId="0" fontId="0" fillId="0" borderId="53" xfId="0" applyBorder="1" applyAlignment="1" applyProtection="1">
      <alignment horizontal="center"/>
      <protection hidden="1"/>
    </xf>
    <xf numFmtId="0" fontId="0" fillId="12" borderId="13" xfId="0" applyFill="1" applyBorder="1" applyAlignment="1" applyProtection="1">
      <alignment horizontal="left" vertical="center" wrapText="1"/>
      <protection hidden="1"/>
    </xf>
    <xf numFmtId="0" fontId="0" fillId="13" borderId="13" xfId="0" applyFill="1" applyBorder="1" applyAlignment="1" applyProtection="1">
      <alignment horizontal="left" vertical="center" wrapText="1"/>
      <protection hidden="1"/>
    </xf>
    <xf numFmtId="0" fontId="0" fillId="14" borderId="13" xfId="0" applyFill="1" applyBorder="1" applyAlignment="1" applyProtection="1">
      <alignment horizontal="left" wrapText="1"/>
      <protection hidden="1"/>
    </xf>
    <xf numFmtId="0" fontId="0" fillId="15" borderId="16" xfId="0" applyFill="1" applyBorder="1" applyAlignment="1" applyProtection="1">
      <alignment horizontal="left" wrapText="1"/>
      <protection hidden="1"/>
    </xf>
    <xf numFmtId="0" fontId="0" fillId="15" borderId="8" xfId="0" applyFill="1" applyBorder="1" applyAlignment="1" applyProtection="1">
      <alignment horizontal="left" wrapText="1"/>
      <protection hidden="1"/>
    </xf>
    <xf numFmtId="0" fontId="22" fillId="11" borderId="103" xfId="0" applyFont="1" applyFill="1" applyBorder="1" applyAlignment="1" applyProtection="1">
      <alignment horizontal="center" vertical="center" wrapText="1"/>
      <protection hidden="1"/>
    </xf>
    <xf numFmtId="0" fontId="22" fillId="11" borderId="104" xfId="0" applyFont="1" applyFill="1" applyBorder="1" applyAlignment="1" applyProtection="1">
      <alignment horizontal="center" vertical="center" wrapText="1"/>
      <protection hidden="1"/>
    </xf>
    <xf numFmtId="0" fontId="0" fillId="0" borderId="105" xfId="0" applyBorder="1" applyAlignment="1" applyProtection="1">
      <alignment horizontal="center"/>
      <protection hidden="1"/>
    </xf>
    <xf numFmtId="0" fontId="0" fillId="14" borderId="13" xfId="0" applyFill="1" applyBorder="1" applyAlignment="1" applyProtection="1">
      <alignment horizontal="left" vertical="center" wrapText="1"/>
      <protection hidden="1"/>
    </xf>
    <xf numFmtId="0" fontId="0" fillId="15" borderId="18" xfId="0" applyFill="1" applyBorder="1" applyAlignment="1" applyProtection="1">
      <alignment horizontal="left" vertical="center" wrapText="1"/>
      <protection hidden="1"/>
    </xf>
    <xf numFmtId="0" fontId="0" fillId="15" borderId="8" xfId="0" applyFill="1" applyBorder="1" applyAlignment="1" applyProtection="1">
      <alignment horizontal="left" vertical="center" wrapText="1"/>
      <protection hidden="1"/>
    </xf>
    <xf numFmtId="0" fontId="22" fillId="11" borderId="47" xfId="0" applyFont="1" applyFill="1" applyBorder="1" applyAlignment="1" applyProtection="1">
      <alignment horizontal="center" vertical="center" wrapText="1"/>
      <protection hidden="1"/>
    </xf>
    <xf numFmtId="0" fontId="22" fillId="11" borderId="99" xfId="0" applyFont="1" applyFill="1" applyBorder="1" applyAlignment="1" applyProtection="1">
      <alignment horizontal="center" vertical="center" wrapText="1"/>
      <protection hidden="1"/>
    </xf>
    <xf numFmtId="0" fontId="22" fillId="11" borderId="85" xfId="0" applyFont="1" applyFill="1" applyBorder="1" applyAlignment="1" applyProtection="1">
      <alignment horizontal="center" vertical="center" wrapText="1"/>
      <protection hidden="1"/>
    </xf>
    <xf numFmtId="0" fontId="0" fillId="15" borderId="16" xfId="0" applyFill="1" applyBorder="1" applyAlignment="1" applyProtection="1">
      <alignment horizontal="left" vertical="center" wrapText="1"/>
      <protection hidden="1"/>
    </xf>
    <xf numFmtId="0" fontId="0" fillId="23" borderId="52" xfId="0" applyFill="1" applyBorder="1" applyAlignment="1" applyProtection="1">
      <alignment horizontal="center" vertical="center" wrapText="1"/>
      <protection hidden="1"/>
    </xf>
    <xf numFmtId="0" fontId="0" fillId="12" borderId="52" xfId="0" applyFill="1" applyBorder="1" applyAlignment="1" applyProtection="1">
      <alignment horizontal="left" vertical="center" wrapText="1"/>
      <protection hidden="1"/>
    </xf>
    <xf numFmtId="0" fontId="0" fillId="13" borderId="52" xfId="0" applyFill="1" applyBorder="1" applyAlignment="1" applyProtection="1">
      <alignment horizontal="left" vertical="center" wrapText="1"/>
      <protection hidden="1"/>
    </xf>
    <xf numFmtId="0" fontId="0" fillId="14" borderId="52" xfId="0" applyFill="1" applyBorder="1" applyAlignment="1" applyProtection="1">
      <alignment horizontal="left" vertical="center" wrapText="1"/>
      <protection hidden="1"/>
    </xf>
    <xf numFmtId="0" fontId="0" fillId="15" borderId="106" xfId="0" applyFill="1" applyBorder="1" applyAlignment="1" applyProtection="1">
      <alignment horizontal="left" vertical="center" wrapText="1"/>
      <protection hidden="1"/>
    </xf>
    <xf numFmtId="0" fontId="32" fillId="0" borderId="11" xfId="20" applyFont="1" applyBorder="1" applyAlignment="1" applyProtection="1">
      <alignment horizontal="center" vertical="center" wrapText="1"/>
      <protection hidden="1"/>
    </xf>
    <xf numFmtId="0" fontId="32" fillId="0" borderId="13" xfId="20" applyFont="1" applyBorder="1" applyAlignment="1" applyProtection="1">
      <alignment horizontal="center" vertical="center" wrapText="1"/>
      <protection hidden="1"/>
    </xf>
    <xf numFmtId="0" fontId="32" fillId="0" borderId="30" xfId="20" applyFont="1" applyBorder="1" applyAlignment="1" applyProtection="1">
      <alignment horizontal="center" vertical="center" wrapText="1"/>
      <protection hidden="1"/>
    </xf>
    <xf numFmtId="0" fontId="32" fillId="0" borderId="98" xfId="20" applyFont="1" applyBorder="1" applyAlignment="1" applyProtection="1">
      <alignment horizontal="center" vertical="center" wrapText="1"/>
      <protection hidden="1"/>
    </xf>
    <xf numFmtId="0" fontId="32" fillId="0" borderId="16" xfId="20" applyFont="1" applyBorder="1" applyAlignment="1" applyProtection="1">
      <alignment horizontal="center" vertical="center" wrapText="1"/>
      <protection hidden="1"/>
    </xf>
    <xf numFmtId="0" fontId="32" fillId="0" borderId="45" xfId="20" applyFont="1" applyBorder="1" applyAlignment="1" applyProtection="1">
      <alignment horizontal="center" vertical="center" wrapText="1"/>
      <protection hidden="1"/>
    </xf>
    <xf numFmtId="0" fontId="36" fillId="12" borderId="9" xfId="0" applyFont="1" applyFill="1" applyBorder="1" applyAlignment="1" applyProtection="1">
      <alignment horizontal="center" vertical="top"/>
      <protection hidden="1"/>
    </xf>
    <xf numFmtId="0" fontId="36" fillId="12" borderId="99" xfId="0" applyFont="1" applyFill="1" applyBorder="1" applyAlignment="1" applyProtection="1">
      <alignment horizontal="center" vertical="top"/>
      <protection hidden="1"/>
    </xf>
    <xf numFmtId="0" fontId="36" fillId="12" borderId="100" xfId="0" applyFont="1" applyFill="1" applyBorder="1" applyAlignment="1" applyProtection="1">
      <alignment horizontal="center" vertical="top"/>
      <protection hidden="1"/>
    </xf>
    <xf numFmtId="0" fontId="36" fillId="12" borderId="11" xfId="0" applyFont="1" applyFill="1" applyBorder="1" applyAlignment="1" applyProtection="1">
      <alignment horizontal="center" vertical="top"/>
      <protection hidden="1"/>
    </xf>
    <xf numFmtId="0" fontId="36" fillId="12" borderId="13" xfId="0" applyFont="1" applyFill="1" applyBorder="1" applyAlignment="1" applyProtection="1">
      <alignment horizontal="center" vertical="top"/>
      <protection hidden="1"/>
    </xf>
    <xf numFmtId="0" fontId="36" fillId="12" borderId="30" xfId="0" applyFont="1" applyFill="1" applyBorder="1" applyAlignment="1" applyProtection="1">
      <alignment horizontal="center" vertical="top"/>
      <protection hidden="1"/>
    </xf>
    <xf numFmtId="0" fontId="44" fillId="25" borderId="29" xfId="0" applyFont="1" applyFill="1" applyBorder="1" applyAlignment="1" applyProtection="1">
      <alignment horizontal="center" vertical="center" wrapText="1"/>
      <protection hidden="1"/>
    </xf>
    <xf numFmtId="0" fontId="44" fillId="25" borderId="27" xfId="0" applyFont="1" applyFill="1" applyBorder="1" applyAlignment="1" applyProtection="1">
      <alignment horizontal="center" vertical="center" wrapText="1"/>
      <protection hidden="1"/>
    </xf>
    <xf numFmtId="0" fontId="44" fillId="25" borderId="38" xfId="0" applyFont="1" applyFill="1" applyBorder="1" applyAlignment="1" applyProtection="1">
      <alignment horizontal="center" vertical="center" wrapText="1"/>
      <protection hidden="1"/>
    </xf>
    <xf numFmtId="0" fontId="0" fillId="0" borderId="29"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31" fillId="3" borderId="29" xfId="0" applyFont="1" applyFill="1" applyBorder="1" applyAlignment="1" applyProtection="1">
      <alignment horizontal="center" vertical="center" wrapText="1"/>
      <protection hidden="1"/>
    </xf>
    <xf numFmtId="0" fontId="31" fillId="3" borderId="38" xfId="0" applyFont="1" applyFill="1" applyBorder="1" applyAlignment="1" applyProtection="1">
      <alignment horizontal="center" vertical="center" wrapText="1"/>
      <protection hidden="1"/>
    </xf>
    <xf numFmtId="0" fontId="43" fillId="0" borderId="0" xfId="20" applyFont="1" applyAlignment="1" applyProtection="1">
      <alignment horizontal="center" vertical="center"/>
      <protection hidden="1"/>
    </xf>
    <xf numFmtId="0" fontId="22" fillId="11" borderId="100" xfId="0" applyFont="1" applyFill="1" applyBorder="1" applyAlignment="1" applyProtection="1">
      <alignment horizontal="center" vertical="center" wrapText="1"/>
      <protection hidden="1"/>
    </xf>
    <xf numFmtId="0" fontId="0" fillId="12" borderId="13" xfId="0" applyFill="1" applyBorder="1" applyAlignment="1" applyProtection="1">
      <alignment horizontal="left" wrapText="1"/>
      <protection hidden="1"/>
    </xf>
    <xf numFmtId="0" fontId="0" fillId="12" borderId="52" xfId="0" applyFill="1" applyBorder="1" applyAlignment="1" applyProtection="1">
      <alignment horizontal="left" wrapText="1"/>
      <protection hidden="1"/>
    </xf>
    <xf numFmtId="0" fontId="0" fillId="15" borderId="107" xfId="0" applyFill="1" applyBorder="1" applyAlignment="1" applyProtection="1">
      <alignment horizontal="left" vertical="center" wrapText="1"/>
      <protection hidden="1"/>
    </xf>
    <xf numFmtId="0" fontId="24" fillId="11" borderId="99" xfId="0" applyFont="1" applyFill="1" applyBorder="1" applyAlignment="1" applyProtection="1">
      <alignment horizontal="center" vertical="center" wrapText="1"/>
      <protection hidden="1"/>
    </xf>
    <xf numFmtId="0" fontId="24" fillId="11" borderId="85" xfId="0" applyFont="1" applyFill="1" applyBorder="1" applyAlignment="1" applyProtection="1">
      <alignment horizontal="center" vertical="center" wrapText="1"/>
      <protection hidden="1"/>
    </xf>
    <xf numFmtId="0" fontId="34" fillId="0" borderId="0" xfId="20" applyFont="1" applyAlignment="1" applyProtection="1">
      <alignment horizontal="center" vertical="center"/>
      <protection hidden="1"/>
    </xf>
    <xf numFmtId="0" fontId="31" fillId="11" borderId="108" xfId="0" applyFont="1" applyFill="1" applyBorder="1" applyAlignment="1" applyProtection="1">
      <alignment horizontal="center" vertical="center"/>
      <protection hidden="1"/>
    </xf>
    <xf numFmtId="0" fontId="31" fillId="11" borderId="53" xfId="0" applyFont="1" applyFill="1" applyBorder="1" applyAlignment="1" applyProtection="1">
      <alignment horizontal="center" vertical="center"/>
      <protection hidden="1"/>
    </xf>
    <xf numFmtId="0" fontId="0" fillId="12" borderId="13" xfId="0" applyFill="1" applyBorder="1" applyAlignment="1" applyProtection="1">
      <alignment horizontal="center" vertical="center" wrapText="1"/>
      <protection hidden="1"/>
    </xf>
    <xf numFmtId="0" fontId="36" fillId="12" borderId="96" xfId="0" applyFont="1" applyFill="1" applyBorder="1" applyAlignment="1" applyProtection="1">
      <alignment horizontal="center" vertical="top"/>
      <protection hidden="1"/>
    </xf>
    <xf numFmtId="0" fontId="36" fillId="12" borderId="37" xfId="0" applyFont="1" applyFill="1" applyBorder="1" applyAlignment="1" applyProtection="1">
      <alignment horizontal="center" vertical="top"/>
      <protection hidden="1"/>
    </xf>
    <xf numFmtId="0" fontId="36" fillId="12" borderId="97" xfId="0" applyFont="1" applyFill="1" applyBorder="1" applyAlignment="1" applyProtection="1">
      <alignment horizontal="center" vertical="top"/>
      <protection hidden="1"/>
    </xf>
    <xf numFmtId="0" fontId="36" fillId="12" borderId="15" xfId="0" applyFont="1" applyFill="1" applyBorder="1" applyAlignment="1" applyProtection="1">
      <alignment horizontal="center" vertical="top"/>
      <protection hidden="1"/>
    </xf>
    <xf numFmtId="0" fontId="36" fillId="12" borderId="50" xfId="0" applyFont="1" applyFill="1" applyBorder="1" applyAlignment="1" applyProtection="1">
      <alignment horizontal="center" vertical="top"/>
      <protection hidden="1"/>
    </xf>
    <xf numFmtId="0" fontId="36" fillId="12" borderId="32" xfId="0" applyFont="1" applyFill="1" applyBorder="1" applyAlignment="1" applyProtection="1">
      <alignment horizontal="center" vertical="top"/>
      <protection hidden="1"/>
    </xf>
    <xf numFmtId="0" fontId="20" fillId="0" borderId="109" xfId="0" applyFont="1" applyBorder="1" applyAlignment="1" applyProtection="1">
      <alignment horizontal="right" vertical="center"/>
      <protection hidden="1"/>
    </xf>
    <xf numFmtId="0" fontId="20" fillId="0" borderId="54" xfId="0" applyFont="1" applyBorder="1" applyAlignment="1" applyProtection="1">
      <alignment horizontal="right" vertical="center"/>
      <protection hidden="1"/>
    </xf>
    <xf numFmtId="0" fontId="20" fillId="11" borderId="110" xfId="0" applyFont="1" applyFill="1" applyBorder="1" applyAlignment="1" applyProtection="1">
      <alignment horizontal="left" vertical="center"/>
      <protection hidden="1"/>
    </xf>
    <xf numFmtId="0" fontId="20" fillId="11" borderId="31" xfId="0" applyFont="1" applyFill="1" applyBorder="1" applyAlignment="1" applyProtection="1">
      <alignment horizontal="left" vertical="center"/>
      <protection hidden="1"/>
    </xf>
    <xf numFmtId="0" fontId="42" fillId="24" borderId="96" xfId="0" applyFont="1" applyFill="1" applyBorder="1" applyAlignment="1" applyProtection="1">
      <alignment horizontal="center" vertical="center"/>
      <protection hidden="1"/>
    </xf>
    <xf numFmtId="0" fontId="42" fillId="24" borderId="37" xfId="0" applyFont="1" applyFill="1" applyBorder="1" applyAlignment="1" applyProtection="1">
      <alignment horizontal="center" vertical="center"/>
      <protection hidden="1"/>
    </xf>
    <xf numFmtId="0" fontId="42" fillId="24" borderId="97" xfId="0" applyFont="1" applyFill="1" applyBorder="1" applyAlignment="1" applyProtection="1">
      <alignment horizontal="center" vertical="center"/>
      <protection hidden="1"/>
    </xf>
    <xf numFmtId="0" fontId="42" fillId="24" borderId="15" xfId="0" applyFont="1" applyFill="1" applyBorder="1" applyAlignment="1" applyProtection="1">
      <alignment horizontal="center" vertical="center"/>
      <protection hidden="1"/>
    </xf>
    <xf numFmtId="0" fontId="42" fillId="24" borderId="50" xfId="0" applyFont="1" applyFill="1" applyBorder="1" applyAlignment="1" applyProtection="1">
      <alignment horizontal="center" vertical="center"/>
      <protection hidden="1"/>
    </xf>
    <xf numFmtId="0" fontId="42" fillId="24" borderId="32" xfId="0" applyFont="1" applyFill="1" applyBorder="1" applyAlignment="1" applyProtection="1">
      <alignment horizontal="center" vertical="center"/>
      <protection hidden="1"/>
    </xf>
    <xf numFmtId="0" fontId="0" fillId="22" borderId="38" xfId="0" applyFill="1" applyBorder="1" applyAlignment="1">
      <alignment horizontal="left" vertical="top"/>
    </xf>
    <xf numFmtId="0" fontId="0" fillId="22" borderId="20" xfId="0" applyFill="1" applyBorder="1" applyAlignment="1">
      <alignment horizontal="left" vertical="top"/>
    </xf>
    <xf numFmtId="0" fontId="0" fillId="22" borderId="94" xfId="0" applyFill="1" applyBorder="1" applyAlignment="1">
      <alignment horizontal="left" vertical="top"/>
    </xf>
    <xf numFmtId="0" fontId="0" fillId="22" borderId="95" xfId="0" applyFill="1" applyBorder="1" applyAlignment="1">
      <alignment horizontal="left" vertical="top"/>
    </xf>
    <xf numFmtId="0" fontId="38" fillId="0" borderId="12" xfId="0" applyFont="1" applyBorder="1" applyAlignment="1" applyProtection="1">
      <alignment horizontal="center" vertical="center"/>
      <protection hidden="1"/>
    </xf>
    <xf numFmtId="0" fontId="20" fillId="23" borderId="9" xfId="0" applyFont="1" applyFill="1" applyBorder="1" applyAlignment="1" applyProtection="1">
      <alignment horizontal="center" vertical="center"/>
      <protection hidden="1"/>
    </xf>
    <xf numFmtId="0" fontId="20" fillId="23" borderId="98" xfId="0" applyFont="1" applyFill="1" applyBorder="1" applyAlignment="1" applyProtection="1">
      <alignment horizontal="center" vertical="center"/>
      <protection hidden="1"/>
    </xf>
    <xf numFmtId="0" fontId="20" fillId="0" borderId="99" xfId="0" applyFont="1" applyBorder="1" applyAlignment="1" applyProtection="1">
      <alignment horizontal="center" vertical="center"/>
      <protection hidden="1"/>
    </xf>
    <xf numFmtId="0" fontId="20" fillId="0" borderId="16" xfId="0" applyFont="1" applyBorder="1" applyAlignment="1" applyProtection="1">
      <alignment horizontal="center" vertical="center"/>
      <protection hidden="1"/>
    </xf>
    <xf numFmtId="0" fontId="20" fillId="23" borderId="100" xfId="0" applyFont="1" applyFill="1" applyBorder="1" applyAlignment="1" applyProtection="1">
      <alignment horizontal="center" vertical="center"/>
      <protection hidden="1"/>
    </xf>
    <xf numFmtId="0" fontId="20" fillId="23" borderId="45" xfId="0" applyFont="1" applyFill="1" applyBorder="1" applyAlignment="1" applyProtection="1">
      <alignment horizontal="center" vertical="center"/>
      <protection hidden="1"/>
    </xf>
    <xf numFmtId="0" fontId="36" fillId="12" borderId="96" xfId="0" applyFont="1" applyFill="1" applyBorder="1" applyAlignment="1">
      <alignment horizontal="center" vertical="top"/>
    </xf>
    <xf numFmtId="0" fontId="36" fillId="12" borderId="37" xfId="0" applyFont="1" applyFill="1" applyBorder="1" applyAlignment="1">
      <alignment horizontal="center" vertical="top"/>
    </xf>
    <xf numFmtId="0" fontId="36" fillId="12" borderId="97" xfId="0" applyFont="1" applyFill="1" applyBorder="1" applyAlignment="1">
      <alignment horizontal="center" vertical="top"/>
    </xf>
    <xf numFmtId="0" fontId="36" fillId="12" borderId="15" xfId="0" applyFont="1" applyFill="1" applyBorder="1" applyAlignment="1">
      <alignment horizontal="center" vertical="top"/>
    </xf>
    <xf numFmtId="0" fontId="36" fillId="12" borderId="50" xfId="0" applyFont="1" applyFill="1" applyBorder="1" applyAlignment="1">
      <alignment horizontal="center" vertical="top"/>
    </xf>
    <xf numFmtId="0" fontId="36" fillId="12" borderId="32" xfId="0" applyFont="1" applyFill="1" applyBorder="1" applyAlignment="1">
      <alignment horizontal="center" vertical="top"/>
    </xf>
    <xf numFmtId="0" fontId="40" fillId="26" borderId="96" xfId="0" applyFont="1" applyFill="1" applyBorder="1" applyAlignment="1" applyProtection="1">
      <alignment horizontal="center" vertical="center"/>
      <protection hidden="1"/>
    </xf>
    <xf numFmtId="0" fontId="29" fillId="26" borderId="37" xfId="0" applyFont="1" applyFill="1" applyBorder="1" applyAlignment="1" applyProtection="1">
      <alignment horizontal="center" vertical="center"/>
      <protection hidden="1"/>
    </xf>
    <xf numFmtId="0" fontId="29" fillId="26" borderId="97" xfId="0" applyFont="1" applyFill="1" applyBorder="1" applyAlignment="1" applyProtection="1">
      <alignment horizontal="center" vertical="center"/>
      <protection hidden="1"/>
    </xf>
    <xf numFmtId="0" fontId="29" fillId="26" borderId="15" xfId="0" applyFont="1" applyFill="1" applyBorder="1" applyAlignment="1" applyProtection="1">
      <alignment horizontal="center" vertical="center"/>
      <protection hidden="1"/>
    </xf>
    <xf numFmtId="0" fontId="29" fillId="26" borderId="50" xfId="0" applyFont="1" applyFill="1" applyBorder="1" applyAlignment="1" applyProtection="1">
      <alignment horizontal="center" vertical="center"/>
      <protection hidden="1"/>
    </xf>
    <xf numFmtId="0" fontId="29" fillId="26" borderId="32" xfId="0" applyFont="1" applyFill="1" applyBorder="1" applyAlignment="1" applyProtection="1">
      <alignment horizontal="center" vertical="center"/>
      <protection hidden="1"/>
    </xf>
    <xf numFmtId="0" fontId="54" fillId="12" borderId="96" xfId="0" applyFont="1" applyFill="1" applyBorder="1" applyAlignment="1" applyProtection="1">
      <alignment horizontal="center" vertical="center"/>
      <protection hidden="1"/>
    </xf>
    <xf numFmtId="0" fontId="54" fillId="12" borderId="37" xfId="0" applyFont="1" applyFill="1" applyBorder="1" applyAlignment="1" applyProtection="1">
      <alignment horizontal="center" vertical="center"/>
      <protection hidden="1"/>
    </xf>
    <xf numFmtId="0" fontId="54" fillId="12" borderId="97" xfId="0" applyFont="1" applyFill="1" applyBorder="1" applyAlignment="1" applyProtection="1">
      <alignment horizontal="center" vertical="center"/>
      <protection hidden="1"/>
    </xf>
    <xf numFmtId="0" fontId="54" fillId="12" borderId="15" xfId="0" applyFont="1" applyFill="1" applyBorder="1" applyAlignment="1" applyProtection="1">
      <alignment horizontal="center" vertical="center"/>
      <protection hidden="1"/>
    </xf>
    <xf numFmtId="0" fontId="54" fillId="12" borderId="50" xfId="0" applyFont="1" applyFill="1" applyBorder="1" applyAlignment="1" applyProtection="1">
      <alignment horizontal="center" vertical="center"/>
      <protection hidden="1"/>
    </xf>
    <xf numFmtId="0" fontId="54" fillId="12" borderId="32" xfId="0" applyFont="1" applyFill="1" applyBorder="1" applyAlignment="1" applyProtection="1">
      <alignment horizontal="center" vertical="center"/>
      <protection hidden="1"/>
    </xf>
    <xf numFmtId="0" fontId="0" fillId="11" borderId="11" xfId="0" applyFill="1" applyBorder="1" applyAlignment="1" applyProtection="1">
      <alignment horizontal="center" vertical="center" wrapText="1"/>
      <protection hidden="1"/>
    </xf>
    <xf numFmtId="0" fontId="0" fillId="11" borderId="13" xfId="0" applyFill="1" applyBorder="1" applyAlignment="1" applyProtection="1">
      <alignment horizontal="center" vertical="center" wrapText="1"/>
      <protection hidden="1"/>
    </xf>
    <xf numFmtId="0" fontId="0" fillId="11" borderId="98" xfId="0" applyFill="1" applyBorder="1" applyAlignment="1" applyProtection="1">
      <alignment horizontal="center" vertical="center" wrapText="1"/>
      <protection hidden="1"/>
    </xf>
    <xf numFmtId="0" fontId="0" fillId="11" borderId="16" xfId="0" applyFill="1" applyBorder="1" applyAlignment="1" applyProtection="1">
      <alignment horizontal="center" vertical="center" wrapText="1"/>
      <protection hidden="1"/>
    </xf>
    <xf numFmtId="164" fontId="0" fillId="0" borderId="106" xfId="0" applyNumberFormat="1" applyBorder="1" applyAlignment="1" applyProtection="1">
      <alignment horizontal="center" vertical="center"/>
      <protection hidden="1"/>
    </xf>
    <xf numFmtId="164" fontId="0" fillId="0" borderId="39" xfId="0" applyNumberFormat="1" applyBorder="1" applyAlignment="1" applyProtection="1">
      <alignment horizontal="center" vertical="center"/>
      <protection hidden="1"/>
    </xf>
    <xf numFmtId="164" fontId="0" fillId="0" borderId="111" xfId="0" applyNumberFormat="1" applyBorder="1" applyAlignment="1" applyProtection="1">
      <alignment horizontal="center" vertical="center"/>
      <protection hidden="1"/>
    </xf>
    <xf numFmtId="164" fontId="0" fillId="0" borderId="112" xfId="0" applyNumberFormat="1" applyBorder="1" applyAlignment="1" applyProtection="1">
      <alignment horizontal="center" vertical="center"/>
      <protection hidden="1"/>
    </xf>
    <xf numFmtId="164" fontId="0" fillId="0" borderId="50" xfId="0" applyNumberFormat="1" applyBorder="1" applyAlignment="1" applyProtection="1">
      <alignment horizontal="center" vertical="center"/>
      <protection hidden="1"/>
    </xf>
    <xf numFmtId="164" fontId="0" fillId="0" borderId="113" xfId="0" applyNumberFormat="1" applyBorder="1" applyAlignment="1" applyProtection="1">
      <alignment horizontal="center" vertical="center"/>
      <protection hidden="1"/>
    </xf>
    <xf numFmtId="0" fontId="0" fillId="11" borderId="114" xfId="0" applyFill="1" applyBorder="1" applyAlignment="1" applyProtection="1">
      <alignment horizontal="center" vertical="center" wrapText="1"/>
      <protection hidden="1"/>
    </xf>
    <xf numFmtId="0" fontId="0" fillId="11" borderId="115" xfId="0" applyFill="1" applyBorder="1" applyAlignment="1" applyProtection="1">
      <alignment horizontal="center" vertical="center" wrapText="1"/>
      <protection hidden="1"/>
    </xf>
    <xf numFmtId="164" fontId="0" fillId="0" borderId="116" xfId="0" applyNumberFormat="1" applyBorder="1" applyAlignment="1" applyProtection="1">
      <alignment horizontal="center" vertical="center"/>
      <protection hidden="1"/>
    </xf>
    <xf numFmtId="164" fontId="0" fillId="0" borderId="32" xfId="0" applyNumberFormat="1" applyBorder="1" applyAlignment="1" applyProtection="1">
      <alignment horizontal="center" vertical="center"/>
      <protection hidden="1"/>
    </xf>
    <xf numFmtId="0" fontId="40" fillId="26" borderId="117" xfId="0" applyFont="1" applyFill="1" applyBorder="1" applyAlignment="1" applyProtection="1">
      <alignment horizontal="center" vertical="center"/>
      <protection hidden="1"/>
    </xf>
    <xf numFmtId="0" fontId="40" fillId="26" borderId="118" xfId="0" applyFont="1" applyFill="1" applyBorder="1" applyAlignment="1" applyProtection="1">
      <alignment horizontal="center" vertical="center"/>
      <protection hidden="1"/>
    </xf>
    <xf numFmtId="0" fontId="40" fillId="26" borderId="119" xfId="0" applyFont="1" applyFill="1" applyBorder="1" applyAlignment="1" applyProtection="1">
      <alignment horizontal="center" vertical="center"/>
      <protection hidden="1"/>
    </xf>
    <xf numFmtId="0" fontId="31" fillId="12" borderId="117" xfId="0" applyFont="1" applyFill="1" applyBorder="1" applyAlignment="1">
      <alignment horizontal="center" vertical="center"/>
    </xf>
    <xf numFmtId="0" fontId="31" fillId="12" borderId="118" xfId="0" applyFont="1" applyFill="1" applyBorder="1" applyAlignment="1">
      <alignment horizontal="center" vertical="center"/>
    </xf>
    <xf numFmtId="0" fontId="31" fillId="12" borderId="119" xfId="0" applyFont="1" applyFill="1" applyBorder="1" applyAlignment="1">
      <alignment horizontal="center" vertical="center"/>
    </xf>
    <xf numFmtId="0" fontId="31" fillId="12" borderId="37" xfId="0" applyFont="1" applyFill="1" applyBorder="1" applyAlignment="1">
      <alignment horizontal="center" vertical="center"/>
    </xf>
    <xf numFmtId="0" fontId="31" fillId="12" borderId="97" xfId="0" applyFont="1" applyFill="1" applyBorder="1" applyAlignment="1">
      <alignment horizontal="center" vertical="center"/>
    </xf>
    <xf numFmtId="0" fontId="0" fillId="0" borderId="106" xfId="0" applyBorder="1" applyAlignment="1" applyProtection="1">
      <alignment horizontal="center" vertical="center"/>
      <protection hidden="1"/>
    </xf>
    <xf numFmtId="0" fontId="0" fillId="0" borderId="39" xfId="0" applyBorder="1" applyAlignment="1" applyProtection="1">
      <alignment horizontal="center" vertical="center"/>
      <protection hidden="1"/>
    </xf>
    <xf numFmtId="0" fontId="0" fillId="0" borderId="116"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40" fillId="26" borderId="12" xfId="0" applyFont="1" applyFill="1" applyBorder="1" applyAlignment="1" applyProtection="1">
      <alignment horizontal="center" vertical="center"/>
      <protection hidden="1"/>
    </xf>
    <xf numFmtId="0" fontId="40" fillId="26" borderId="0" xfId="0" applyFont="1" applyFill="1" applyBorder="1" applyAlignment="1" applyProtection="1">
      <alignment horizontal="center" vertical="center"/>
      <protection hidden="1"/>
    </xf>
    <xf numFmtId="0" fontId="40" fillId="26" borderId="14" xfId="0" applyFont="1" applyFill="1" applyBorder="1" applyAlignment="1" applyProtection="1">
      <alignment horizontal="center" vertical="center"/>
      <protection hidden="1"/>
    </xf>
    <xf numFmtId="0" fontId="0" fillId="11" borderId="11" xfId="0" applyFill="1" applyBorder="1" applyAlignment="1" applyProtection="1">
      <alignment horizontal="center" vertical="center"/>
      <protection hidden="1"/>
    </xf>
    <xf numFmtId="0" fontId="0" fillId="11" borderId="13" xfId="0" applyFill="1" applyBorder="1" applyAlignment="1" applyProtection="1">
      <alignment horizontal="center" vertical="center"/>
      <protection hidden="1"/>
    </xf>
    <xf numFmtId="0" fontId="45" fillId="0" borderId="106" xfId="0" applyFont="1" applyBorder="1" applyAlignment="1" applyProtection="1">
      <alignment horizontal="center" vertical="center"/>
      <protection hidden="1"/>
    </xf>
    <xf numFmtId="0" fontId="45" fillId="0" borderId="39" xfId="0" applyFont="1" applyBorder="1" applyAlignment="1" applyProtection="1">
      <alignment horizontal="center" vertical="center"/>
      <protection hidden="1"/>
    </xf>
    <xf numFmtId="0" fontId="45" fillId="0" borderId="111" xfId="0" applyFont="1" applyBorder="1" applyAlignment="1" applyProtection="1">
      <alignment horizontal="center" vertical="center"/>
      <protection hidden="1"/>
    </xf>
    <xf numFmtId="0" fontId="45" fillId="0" borderId="51" xfId="0" applyFont="1" applyBorder="1" applyAlignment="1" applyProtection="1">
      <alignment horizontal="center" vertical="center"/>
      <protection hidden="1"/>
    </xf>
    <xf numFmtId="0" fontId="45" fillId="0" borderId="71" xfId="0" applyFont="1" applyBorder="1" applyAlignment="1" applyProtection="1">
      <alignment horizontal="center" vertical="center"/>
      <protection hidden="1"/>
    </xf>
    <xf numFmtId="0" fontId="45" fillId="0" borderId="120" xfId="0" applyFont="1" applyBorder="1" applyAlignment="1" applyProtection="1">
      <alignment horizontal="center" vertical="center"/>
      <protection hidden="1"/>
    </xf>
    <xf numFmtId="0" fontId="0" fillId="11" borderId="114" xfId="0" applyFill="1" applyBorder="1" applyAlignment="1" applyProtection="1">
      <alignment horizontal="center" vertical="center"/>
      <protection hidden="1"/>
    </xf>
    <xf numFmtId="0" fontId="45" fillId="0" borderId="116" xfId="0" applyFont="1" applyBorder="1" applyAlignment="1" applyProtection="1">
      <alignment horizontal="center" vertical="center"/>
      <protection hidden="1"/>
    </xf>
    <xf numFmtId="0" fontId="45" fillId="0" borderId="35" xfId="0" applyFont="1" applyBorder="1" applyAlignment="1" applyProtection="1">
      <alignment horizontal="center" vertical="center"/>
      <protection hidden="1"/>
    </xf>
    <xf numFmtId="0" fontId="45" fillId="0" borderId="0" xfId="0" applyFont="1" applyBorder="1" applyAlignment="1" applyProtection="1">
      <alignment horizontal="center" vertical="center"/>
      <protection hidden="1"/>
    </xf>
    <xf numFmtId="0" fontId="45" fillId="0" borderId="14" xfId="0" applyFont="1" applyBorder="1" applyAlignment="1" applyProtection="1">
      <alignment horizontal="center" vertical="center"/>
      <protection hidden="1"/>
    </xf>
    <xf numFmtId="0" fontId="0" fillId="2" borderId="11" xfId="0" applyFill="1" applyBorder="1" applyAlignment="1" applyProtection="1">
      <alignment horizontal="center" vertical="center"/>
      <protection hidden="1"/>
    </xf>
    <xf numFmtId="0" fontId="0" fillId="2" borderId="13" xfId="0" applyFill="1" applyBorder="1" applyAlignment="1" applyProtection="1">
      <alignment horizontal="center" vertical="center"/>
      <protection hidden="1"/>
    </xf>
    <xf numFmtId="0" fontId="0" fillId="0" borderId="35" xfId="0" applyBorder="1" applyAlignment="1" applyProtection="1" quotePrefix="1">
      <alignment horizontal="center" vertical="center"/>
      <protection hidden="1"/>
    </xf>
    <xf numFmtId="0" fontId="0" fillId="0" borderId="0" xfId="0" applyBorder="1" applyAlignment="1" applyProtection="1" quotePrefix="1">
      <alignment horizontal="center" vertical="center"/>
      <protection hidden="1"/>
    </xf>
    <xf numFmtId="0" fontId="0" fillId="0" borderId="121" xfId="0" applyBorder="1" applyAlignment="1" applyProtection="1" quotePrefix="1">
      <alignment horizontal="center" vertical="center"/>
      <protection hidden="1"/>
    </xf>
    <xf numFmtId="0" fontId="0" fillId="2" borderId="48" xfId="0" applyFill="1" applyBorder="1" applyAlignment="1" applyProtection="1">
      <alignment horizontal="center" vertical="center"/>
      <protection hidden="1"/>
    </xf>
    <xf numFmtId="0" fontId="0" fillId="0" borderId="111" xfId="0" applyBorder="1" applyAlignment="1" applyProtection="1">
      <alignment horizontal="center" vertical="center"/>
      <protection hidden="1"/>
    </xf>
    <xf numFmtId="0" fontId="0" fillId="0" borderId="121" xfId="0" applyBorder="1" applyAlignment="1" applyProtection="1">
      <alignment horizontal="center" vertical="center"/>
      <protection hidden="1"/>
    </xf>
    <xf numFmtId="0" fontId="0" fillId="2" borderId="114" xfId="0" applyFill="1" applyBorder="1" applyAlignment="1" applyProtection="1">
      <alignment horizontal="center" vertical="center"/>
      <protection hidden="1"/>
    </xf>
    <xf numFmtId="9" fontId="28" fillId="27" borderId="117" xfId="0" applyNumberFormat="1" applyFont="1" applyFill="1" applyBorder="1" applyAlignment="1" applyProtection="1">
      <alignment horizontal="center" vertical="center"/>
      <protection hidden="1"/>
    </xf>
    <xf numFmtId="9" fontId="28" fillId="27" borderId="118" xfId="0" applyNumberFormat="1" applyFont="1" applyFill="1" applyBorder="1" applyAlignment="1" applyProtection="1">
      <alignment horizontal="center" vertical="center"/>
      <protection hidden="1"/>
    </xf>
    <xf numFmtId="9" fontId="28" fillId="27" borderId="119" xfId="0" applyNumberFormat="1" applyFont="1" applyFill="1" applyBorder="1" applyAlignment="1" applyProtection="1">
      <alignment horizontal="center" vertical="center"/>
      <protection hidden="1"/>
    </xf>
    <xf numFmtId="0" fontId="21" fillId="12" borderId="37" xfId="0" applyFont="1" applyFill="1" applyBorder="1" applyAlignment="1">
      <alignment horizontal="center" vertical="top"/>
    </xf>
    <xf numFmtId="0" fontId="21" fillId="12" borderId="97" xfId="0" applyFont="1" applyFill="1" applyBorder="1" applyAlignment="1">
      <alignment horizontal="center" vertical="top"/>
    </xf>
    <xf numFmtId="0" fontId="21" fillId="12" borderId="122" xfId="0" applyFont="1" applyFill="1" applyBorder="1" applyAlignment="1">
      <alignment horizontal="center" vertical="top"/>
    </xf>
    <xf numFmtId="0" fontId="21" fillId="12" borderId="123" xfId="0" applyFont="1" applyFill="1" applyBorder="1" applyAlignment="1">
      <alignment horizontal="center" vertical="top"/>
    </xf>
    <xf numFmtId="0" fontId="21" fillId="12" borderId="26" xfId="0" applyFont="1" applyFill="1" applyBorder="1" applyAlignment="1">
      <alignment horizontal="center" vertical="top"/>
    </xf>
    <xf numFmtId="0" fontId="26" fillId="28" borderId="124" xfId="0" applyFont="1" applyFill="1" applyBorder="1" applyAlignment="1" applyProtection="1">
      <alignment horizontal="center" vertical="center"/>
      <protection hidden="1"/>
    </xf>
    <xf numFmtId="0" fontId="26" fillId="28" borderId="91" xfId="0" applyFont="1" applyFill="1" applyBorder="1" applyAlignment="1" applyProtection="1">
      <alignment horizontal="center" vertical="center"/>
      <protection hidden="1"/>
    </xf>
    <xf numFmtId="0" fontId="26" fillId="28" borderId="12" xfId="0" applyFont="1" applyFill="1" applyBorder="1" applyAlignment="1" applyProtection="1">
      <alignment horizontal="center" vertical="center"/>
      <protection hidden="1"/>
    </xf>
    <xf numFmtId="0" fontId="26" fillId="28" borderId="0" xfId="0" applyFont="1" applyFill="1" applyBorder="1" applyAlignment="1" applyProtection="1">
      <alignment horizontal="center" vertical="center"/>
      <protection hidden="1"/>
    </xf>
    <xf numFmtId="14" fontId="26" fillId="18" borderId="91" xfId="0" applyNumberFormat="1" applyFont="1" applyFill="1" applyBorder="1" applyAlignment="1" applyProtection="1">
      <alignment horizontal="center" vertical="center"/>
      <protection hidden="1"/>
    </xf>
    <xf numFmtId="0" fontId="26" fillId="18" borderId="91" xfId="0" applyNumberFormat="1" applyFont="1" applyFill="1" applyBorder="1" applyAlignment="1" applyProtection="1">
      <alignment horizontal="center" vertical="center"/>
      <protection hidden="1"/>
    </xf>
    <xf numFmtId="0" fontId="26" fillId="18" borderId="125" xfId="0" applyNumberFormat="1" applyFont="1" applyFill="1" applyBorder="1" applyAlignment="1" applyProtection="1">
      <alignment horizontal="center" vertical="center"/>
      <protection hidden="1"/>
    </xf>
    <xf numFmtId="0" fontId="26" fillId="18" borderId="0" xfId="0" applyNumberFormat="1" applyFont="1" applyFill="1" applyBorder="1" applyAlignment="1" applyProtection="1">
      <alignment horizontal="center" vertical="center"/>
      <protection hidden="1"/>
    </xf>
    <xf numFmtId="0" fontId="26" fillId="18" borderId="14" xfId="0" applyNumberFormat="1" applyFont="1" applyFill="1" applyBorder="1" applyAlignment="1" applyProtection="1">
      <alignment horizontal="center" vertical="center"/>
      <protection hidden="1"/>
    </xf>
    <xf numFmtId="9" fontId="26" fillId="28" borderId="117" xfId="0" applyNumberFormat="1" applyFont="1" applyFill="1" applyBorder="1" applyAlignment="1" applyProtection="1">
      <alignment horizontal="center" vertical="center"/>
      <protection hidden="1"/>
    </xf>
    <xf numFmtId="9" fontId="26" fillId="28" borderId="118" xfId="0" applyNumberFormat="1" applyFont="1" applyFill="1" applyBorder="1" applyAlignment="1" applyProtection="1">
      <alignment horizontal="center" vertical="center"/>
      <protection hidden="1"/>
    </xf>
    <xf numFmtId="9" fontId="26" fillId="28" borderId="119" xfId="0" applyNumberFormat="1" applyFont="1" applyFill="1" applyBorder="1" applyAlignment="1" applyProtection="1">
      <alignment horizontal="center" vertical="center"/>
      <protection hidden="1"/>
    </xf>
    <xf numFmtId="0" fontId="8" fillId="19" borderId="12" xfId="23" applyFont="1" applyFill="1" applyBorder="1" applyAlignment="1" applyProtection="1">
      <alignment horizontal="right" vertical="center"/>
      <protection hidden="1"/>
    </xf>
    <xf numFmtId="0" fontId="8" fillId="19" borderId="0" xfId="23" applyFont="1" applyFill="1" applyBorder="1" applyAlignment="1" applyProtection="1">
      <alignment horizontal="right" vertical="center"/>
      <protection hidden="1"/>
    </xf>
    <xf numFmtId="0" fontId="9" fillId="4" borderId="42" xfId="23" applyFont="1" applyFill="1" applyBorder="1" applyAlignment="1" applyProtection="1">
      <alignment vertical="center"/>
      <protection hidden="1"/>
    </xf>
    <xf numFmtId="0" fontId="9" fillId="4" borderId="47" xfId="23" applyFont="1" applyFill="1" applyBorder="1" applyAlignment="1" applyProtection="1">
      <alignment vertical="center"/>
      <protection hidden="1"/>
    </xf>
    <xf numFmtId="0" fontId="8" fillId="19" borderId="12" xfId="23" applyFont="1" applyFill="1" applyBorder="1" applyAlignment="1" applyProtection="1">
      <alignment horizontal="right" vertical="center" wrapText="1"/>
      <protection hidden="1"/>
    </xf>
    <xf numFmtId="0" fontId="8" fillId="19" borderId="0" xfId="23" applyFont="1" applyFill="1" applyBorder="1" applyAlignment="1" applyProtection="1">
      <alignment horizontal="right" vertical="center" wrapText="1"/>
      <protection hidden="1"/>
    </xf>
    <xf numFmtId="0" fontId="9" fillId="4" borderId="13" xfId="23" applyFont="1" applyFill="1" applyBorder="1" applyAlignment="1" applyProtection="1">
      <alignment vertical="center"/>
      <protection hidden="1"/>
    </xf>
    <xf numFmtId="0" fontId="9" fillId="4" borderId="30" xfId="23" applyFont="1" applyFill="1" applyBorder="1" applyAlignment="1" applyProtection="1">
      <alignment vertical="center"/>
      <protection hidden="1"/>
    </xf>
    <xf numFmtId="49" fontId="10" fillId="0" borderId="126" xfId="0" applyNumberFormat="1" applyFont="1" applyBorder="1" applyAlignment="1" applyProtection="1">
      <alignment horizontal="left" vertical="center"/>
      <protection hidden="1"/>
    </xf>
    <xf numFmtId="49" fontId="10" fillId="0" borderId="127" xfId="0" applyNumberFormat="1" applyFont="1" applyBorder="1" applyAlignment="1" applyProtection="1">
      <alignment horizontal="left" vertical="center"/>
      <protection hidden="1"/>
    </xf>
    <xf numFmtId="49" fontId="10" fillId="0" borderId="49" xfId="0" applyNumberFormat="1" applyFont="1" applyBorder="1" applyAlignment="1" applyProtection="1">
      <alignment horizontal="left" vertical="center"/>
      <protection hidden="1"/>
    </xf>
    <xf numFmtId="49" fontId="11" fillId="5" borderId="126" xfId="23" applyNumberFormat="1" applyFont="1" applyFill="1" applyBorder="1" applyAlignment="1" applyProtection="1">
      <alignment horizontal="left" vertical="center"/>
      <protection hidden="1" locked="0"/>
    </xf>
    <xf numFmtId="0" fontId="11" fillId="5" borderId="127" xfId="23" applyNumberFormat="1" applyFont="1" applyFill="1" applyBorder="1" applyAlignment="1" applyProtection="1">
      <alignment horizontal="left" vertical="center"/>
      <protection hidden="1" locked="0"/>
    </xf>
    <xf numFmtId="0" fontId="11" fillId="5" borderId="128" xfId="23" applyNumberFormat="1" applyFont="1" applyFill="1" applyBorder="1" applyAlignment="1" applyProtection="1">
      <alignment horizontal="left" vertical="center"/>
      <protection hidden="1" locked="0"/>
    </xf>
    <xf numFmtId="0" fontId="44" fillId="25" borderId="13" xfId="0" applyFont="1" applyFill="1" applyBorder="1" applyAlignment="1" applyProtection="1">
      <alignment horizontal="center" vertical="center" wrapText="1"/>
      <protection hidden="1"/>
    </xf>
    <xf numFmtId="0" fontId="0" fillId="22" borderId="13" xfId="0" applyFill="1" applyBorder="1" applyAlignment="1" applyProtection="1">
      <alignment horizontal="left" vertical="top"/>
      <protection locked="0"/>
    </xf>
    <xf numFmtId="0" fontId="0" fillId="22" borderId="8" xfId="0" applyFill="1" applyBorder="1" applyAlignment="1" applyProtection="1">
      <alignment horizontal="left" vertical="top"/>
      <protection locked="0"/>
    </xf>
    <xf numFmtId="0" fontId="44" fillId="25" borderId="11" xfId="0" applyFont="1" applyFill="1" applyBorder="1" applyAlignment="1" applyProtection="1">
      <alignment horizontal="center" vertical="center" wrapText="1"/>
      <protection hidden="1"/>
    </xf>
    <xf numFmtId="0" fontId="44" fillId="25" borderId="30" xfId="0" applyFont="1" applyFill="1" applyBorder="1" applyAlignment="1" applyProtection="1">
      <alignment horizontal="center" vertical="center" wrapText="1"/>
      <protection hidden="1"/>
    </xf>
    <xf numFmtId="0" fontId="0" fillId="22" borderId="11" xfId="0" applyFill="1" applyBorder="1" applyAlignment="1" applyProtection="1">
      <alignment horizontal="left" vertical="top"/>
      <protection locked="0"/>
    </xf>
    <xf numFmtId="0" fontId="0" fillId="22" borderId="30" xfId="0" applyFill="1" applyBorder="1" applyAlignment="1" applyProtection="1">
      <alignment horizontal="left" vertical="top"/>
      <protection locked="0"/>
    </xf>
    <xf numFmtId="0" fontId="0" fillId="22" borderId="98" xfId="0" applyFill="1" applyBorder="1" applyAlignment="1" applyProtection="1">
      <alignment horizontal="left" vertical="top"/>
      <protection locked="0"/>
    </xf>
    <xf numFmtId="0" fontId="0" fillId="22" borderId="16" xfId="0" applyFill="1" applyBorder="1" applyAlignment="1" applyProtection="1">
      <alignment horizontal="left" vertical="top"/>
      <protection locked="0"/>
    </xf>
    <xf numFmtId="0" fontId="0" fillId="22" borderId="45" xfId="0" applyFill="1" applyBorder="1" applyAlignment="1" applyProtection="1">
      <alignment horizontal="left" vertical="top"/>
      <protection locked="0"/>
    </xf>
    <xf numFmtId="0" fontId="44" fillId="25" borderId="17" xfId="0" applyFont="1" applyFill="1" applyBorder="1" applyAlignment="1" applyProtection="1">
      <alignment horizontal="center" vertical="center" wrapText="1"/>
      <protection hidden="1"/>
    </xf>
    <xf numFmtId="0" fontId="44" fillId="25" borderId="42" xfId="0" applyFont="1" applyFill="1" applyBorder="1" applyAlignment="1" applyProtection="1">
      <alignment horizontal="center" vertical="center" wrapText="1"/>
      <protection hidden="1"/>
    </xf>
    <xf numFmtId="0" fontId="44" fillId="25" borderId="47" xfId="0" applyFont="1" applyFill="1" applyBorder="1" applyAlignment="1" applyProtection="1">
      <alignment horizontal="center" vertical="center" wrapText="1"/>
      <protection hidden="1"/>
    </xf>
    <xf numFmtId="0" fontId="0" fillId="22" borderId="101" xfId="0" applyFill="1" applyBorder="1" applyAlignment="1" applyProtection="1">
      <alignment horizontal="left" vertical="top"/>
      <protection locked="0"/>
    </xf>
    <xf numFmtId="0" fontId="0" fillId="22" borderId="129" xfId="0" applyFill="1" applyBorder="1" applyAlignment="1" applyProtection="1">
      <alignment horizontal="left" vertical="top"/>
      <protection locked="0"/>
    </xf>
    <xf numFmtId="0" fontId="21" fillId="12" borderId="12" xfId="0" applyFont="1" applyFill="1" applyBorder="1" applyAlignment="1">
      <alignment horizontal="center" vertical="top"/>
    </xf>
    <xf numFmtId="0" fontId="21" fillId="12" borderId="0" xfId="0" applyFont="1" applyFill="1" applyBorder="1" applyAlignment="1">
      <alignment horizontal="center" vertical="top"/>
    </xf>
    <xf numFmtId="0" fontId="21" fillId="12" borderId="14" xfId="0" applyFont="1" applyFill="1" applyBorder="1" applyAlignment="1">
      <alignment horizontal="center" vertical="top"/>
    </xf>
    <xf numFmtId="0" fontId="31" fillId="24" borderId="0" xfId="0" applyFont="1" applyFill="1" applyBorder="1" applyAlignment="1">
      <alignment horizontal="center" vertical="center"/>
    </xf>
    <xf numFmtId="0" fontId="31" fillId="24" borderId="14" xfId="0" applyFont="1" applyFill="1" applyBorder="1" applyAlignment="1">
      <alignment horizontal="center" vertical="center"/>
    </xf>
    <xf numFmtId="0" fontId="31" fillId="24" borderId="130" xfId="0" applyFont="1" applyFill="1" applyBorder="1" applyAlignment="1">
      <alignment horizontal="center" vertical="center"/>
    </xf>
    <xf numFmtId="0" fontId="31" fillId="24" borderId="71" xfId="0" applyFont="1" applyFill="1" applyBorder="1" applyAlignment="1">
      <alignment horizontal="center" vertical="center"/>
    </xf>
    <xf numFmtId="0" fontId="31" fillId="24" borderId="24" xfId="0" applyFont="1" applyFill="1" applyBorder="1" applyAlignment="1">
      <alignment horizontal="center" vertical="center"/>
    </xf>
    <xf numFmtId="0" fontId="31" fillId="23" borderId="96" xfId="0" applyFont="1" applyFill="1" applyBorder="1" applyAlignment="1">
      <alignment horizontal="center" vertical="center"/>
    </xf>
    <xf numFmtId="0" fontId="31" fillId="23" borderId="37" xfId="0" applyFont="1" applyFill="1" applyBorder="1" applyAlignment="1">
      <alignment horizontal="center" vertical="center"/>
    </xf>
    <xf numFmtId="0" fontId="31" fillId="23" borderId="97" xfId="0" applyFont="1" applyFill="1" applyBorder="1" applyAlignment="1">
      <alignment horizontal="center" vertical="center"/>
    </xf>
    <xf numFmtId="0" fontId="31" fillId="23" borderId="130" xfId="0" applyFont="1" applyFill="1" applyBorder="1" applyAlignment="1">
      <alignment horizontal="center" vertical="center"/>
    </xf>
    <xf numFmtId="0" fontId="31" fillId="23" borderId="71" xfId="0" applyFont="1" applyFill="1" applyBorder="1" applyAlignment="1">
      <alignment horizontal="center" vertical="center"/>
    </xf>
    <xf numFmtId="0" fontId="31" fillId="23" borderId="24" xfId="0" applyFont="1" applyFill="1" applyBorder="1" applyAlignment="1">
      <alignment horizontal="center" vertical="center"/>
    </xf>
    <xf numFmtId="0" fontId="31" fillId="29" borderId="37" xfId="0" applyFont="1" applyFill="1" applyBorder="1" applyAlignment="1">
      <alignment horizontal="center" vertical="center"/>
    </xf>
    <xf numFmtId="0" fontId="31" fillId="29" borderId="97" xfId="0" applyFont="1" applyFill="1" applyBorder="1" applyAlignment="1">
      <alignment horizontal="center" vertical="center"/>
    </xf>
    <xf numFmtId="0" fontId="31" fillId="29" borderId="130" xfId="0" applyFont="1" applyFill="1" applyBorder="1" applyAlignment="1">
      <alignment horizontal="center" vertical="center"/>
    </xf>
    <xf numFmtId="0" fontId="31" fillId="29" borderId="71" xfId="0" applyFont="1" applyFill="1" applyBorder="1" applyAlignment="1">
      <alignment horizontal="center" vertical="center"/>
    </xf>
    <xf numFmtId="0" fontId="31" fillId="29" borderId="24" xfId="0" applyFont="1" applyFill="1" applyBorder="1" applyAlignment="1">
      <alignment horizontal="center" vertical="center"/>
    </xf>
    <xf numFmtId="0" fontId="44" fillId="29" borderId="96" xfId="0" applyFont="1" applyFill="1" applyBorder="1" applyAlignment="1">
      <alignment horizontal="center" vertical="center"/>
    </xf>
    <xf numFmtId="0" fontId="44" fillId="24" borderId="12" xfId="0" applyFont="1" applyFill="1" applyBorder="1" applyAlignment="1">
      <alignment horizontal="center" vertical="center"/>
    </xf>
  </cellXfs>
  <cellStyles count="10">
    <cellStyle name="Normal" xfId="0" builtinId="0"/>
    <cellStyle name="Percent" xfId="15" builtinId="5"/>
    <cellStyle name="Currency" xfId="16" builtinId="4"/>
    <cellStyle name="Currency [0]" xfId="17" builtinId="7"/>
    <cellStyle name="Comma" xfId="18" builtinId="3"/>
    <cellStyle name="Comma [0]" xfId="19" builtinId="6"/>
    <cellStyle name="Avertissement" xfId="20" builtinId="11"/>
    <cellStyle name="20 % - Accent3" xfId="21" builtinId="38"/>
    <cellStyle name="20 % - Accent6" xfId="22" builtinId="50"/>
    <cellStyle name="Normal 2" xfId="2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0" Type="http://schemas.openxmlformats.org/officeDocument/2006/relationships/sharedStrings" Target="sharedStrings.xml" /><Relationship Id="rId6" Type="http://schemas.openxmlformats.org/officeDocument/2006/relationships/worksheet" Target="worksheets/sheet4.xml" /><Relationship Id="rId11" Type="http://schemas.openxmlformats.org/officeDocument/2006/relationships/calcChain" Target="calcChain.xml" /><Relationship Id="rId4" Type="http://schemas.openxmlformats.org/officeDocument/2006/relationships/worksheet" Target="worksheets/sheet2.xml" /><Relationship Id="rId9" Type="http://schemas.openxmlformats.org/officeDocument/2006/relationships/worksheet" Target="worksheets/sheet7.xml" /><Relationship Id="rId3" Type="http://schemas.openxmlformats.org/officeDocument/2006/relationships/worksheet" Target="worksheets/sheet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 Id="rId1" Type="http://schemas.openxmlformats.org/officeDocument/2006/relationships/theme" Target="theme/theme1.xml" /><Relationship Id="rId5" Type="http://schemas.openxmlformats.org/officeDocument/2006/relationships/worksheet" Target="worksheets/sheet3.xml" /></Relationships>
</file>

<file path=xl/charts/_rels/chart1.xml.rels><?xml version="1.0" encoding="UTF-8" standalone="yes"?><Relationships xmlns="http://schemas.openxmlformats.org/package/2006/relationships"><Relationship Id="rId2" Type="http://schemas.microsoft.com/office/2011/relationships/chartColorStyle" Target="colors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s2.xml" /><Relationship Id="rId1" Type="http://schemas.microsoft.com/office/2011/relationships/chartStyle" Target="style2.xml" /></Relationships>
</file>

<file path=xl/charts/_rels/chart3.xml.rels><?xml version="1.0" encoding="UTF-8" standalone="yes"?><Relationships xmlns="http://schemas.openxmlformats.org/package/2006/relationships"><Relationship Id="rId2" Type="http://schemas.microsoft.com/office/2011/relationships/chartColorStyle" Target="colors3.xml" /><Relationship Id="rId1" Type="http://schemas.microsoft.com/office/2011/relationships/chartStyle" Target="style3.xml" /></Relationships>
</file>

<file path=xl/charts/_rels/chart4.xml.rels><?xml version="1.0" encoding="UTF-8" standalone="yes"?><Relationships xmlns="http://schemas.openxmlformats.org/package/2006/relationships"><Relationship Id="rId2" Type="http://schemas.microsoft.com/office/2011/relationships/chartColorStyle" Target="colors4.xml" /><Relationship Id="rId1" Type="http://schemas.microsoft.com/office/2011/relationships/chartStyle" Target="style4.xml" /></Relationships>
</file>

<file path=xl/charts/_rels/chart5.xml.rels><?xml version="1.0" encoding="UTF-8" standalone="yes"?><Relationships xmlns="http://schemas.openxmlformats.org/package/2006/relationships"><Relationship Id="rId2" Type="http://schemas.microsoft.com/office/2011/relationships/chartColorStyle" Target="colors5.xml" /><Relationship Id="rId1" Type="http://schemas.microsoft.com/office/2011/relationships/chartStyle" Target="style5.xml" /></Relationships>
</file>

<file path=xl/charts/_rels/chart6.xml.rels><?xml version="1.0" encoding="UTF-8" standalone="yes"?><Relationships xmlns="http://schemas.openxmlformats.org/package/2006/relationships"><Relationship Id="rId2" Type="http://schemas.microsoft.com/office/2011/relationships/chartColorStyle" Target="colors6.xml" /><Relationship Id="rId1" Type="http://schemas.microsoft.com/office/2011/relationships/chartStyle" Target="style6.xml" /></Relationships>
</file>

<file path=xl/charts/_rels/chart7.xml.rels><?xml version="1.0" encoding="UTF-8" standalone="yes"?><Relationships xmlns="http://schemas.openxmlformats.org/package/2006/relationships"><Relationship Id="rId2" Type="http://schemas.microsoft.com/office/2011/relationships/chartColorStyle" Target="colors7.xml" /><Relationship Id="rId1" Type="http://schemas.microsoft.com/office/2011/relationships/chartStyle" Target="style7.xml" /></Relationships>
</file>

<file path=xl/charts/_rels/chart8.xml.rels><?xml version="1.0" encoding="UTF-8" standalone="yes"?><Relationships xmlns="http://schemas.openxmlformats.org/package/2006/relationships"><Relationship Id="rId2" Type="http://schemas.microsoft.com/office/2011/relationships/chartColorStyle" Target="colors8.xml" /><Relationship Id="rId1" Type="http://schemas.microsoft.com/office/2011/relationships/chartStyle" Target="style8.xml" /></Relationships>
</file>

<file path=xl/charts/_rels/chart9.xml.rels><?xml version="1.0" encoding="UTF-8" standalone="yes"?><Relationships xmlns="http://schemas.openxmlformats.org/package/2006/relationships"><Relationship Id="rId2" Type="http://schemas.microsoft.com/office/2011/relationships/chartColorStyle" Target="colors9.xml" /><Relationship Id="rId1" Type="http://schemas.microsoft.com/office/2011/relationships/chartStyle" Target="style9.xml" /></Relationships>
</file>

<file path=xl/charts/chart1.xml><?xml version="1.0" encoding="utf-8"?>
<c:chartSpace xmlns:c="http://schemas.openxmlformats.org/drawingml/2006/chart" xmlns:a="http://schemas.openxmlformats.org/drawingml/2006/main" xmlns:r="http://schemas.openxmlformats.org/officeDocument/2006/relationships">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spcFirstLastPara="1" vertOverflow="ellipsis" anchor="ctr" anchorCtr="1" wrap="square"/>
          <a:lstStyle/>
          <a:p>
            <a:pPr>
              <a:defRPr lang="fr-FR" sz="1600" b="1" i="0" u="sng" baseline="0" kern="1200" spc="70">
                <a:solidFill>
                  <a:schemeClr val="tx1"/>
                </a:solidFill>
                <a:latin typeface="+mn-lt"/>
                <a:ea typeface="+mn-ea"/>
                <a:cs typeface="+mn-cs"/>
              </a:defRPr>
            </a:pPr>
            <a:r>
              <a:rPr lang="fr-FR"/>
              <a:t>Cartographie du niveau de qualité du thème n°1</a:t>
            </a:r>
          </a:p>
        </c:rich>
      </c:tx>
      <c:layout/>
      <c:overlay val="0"/>
      <c:spPr>
        <a:noFill/>
        <a:ln w="6350">
          <a:noFill/>
        </a:ln>
        <a:effectLst/>
      </c:spPr>
    </c:title>
    <c:autoTitleDeleted val="0"/>
    <c:plotArea>
      <c:layout/>
      <c:radarChart>
        <c:radarStyle val="standard"/>
        <c:varyColors val="0"/>
        <c:ser>
          <c:idx val="0"/>
          <c:order val="0"/>
          <c:spPr>
            <a:ln w="50800" cap="rnd" cmpd="sng">
              <a:solidFill>
                <a:schemeClr val="accent1">
                  <a:alpha val="30000"/>
                </a:schemeClr>
              </a:solidFill>
              <a:round/>
            </a:ln>
            <a:effectLst/>
          </c:spPr>
          <c:marker>
            <c:symbol val="none"/>
          </c:marker>
          <c:cat>
            <c:strLit>
              <c:ptCount val="8"/>
              <c:pt idx="0">
                <c:v>connaissance et mise en œuvre des exigences réglementaires</c:v>
              </c:pt>
              <c:pt idx="1">
                <c:v>connaissances et compétences des personnels biomédicaux</c:v>
              </c:pt>
              <c:pt idx="2">
                <c:v>maîtrise de la sécurité, qualité et maintenance des dispositifs médicaux</c:v>
              </c:pt>
              <c:pt idx="3">
                <c:v>alertes techniques et actions suite à des évène- ments indésirables</c:v>
              </c:pt>
              <c:pt idx="4">
                <c:v>maîtrise des spécifications des fabricants</c:v>
              </c:pt>
              <c:pt idx="5">
                <c:v>maîtrise des dispositifs médicaux critiques</c:v>
              </c:pt>
              <c:pt idx="6">
                <c:v>maîtrise des équipements de contrôle, mesure et essai (ECME)</c:v>
              </c:pt>
              <c:pt idx="7">
                <c:v>maîtrise de l’inventaire du parc des dispositifs médicaux</c:v>
              </c:pt>
            </c:strLit>
          </c:cat>
          <c:val>
            <c:numRef>
              <c:f>('THÈME n°1 '!$L$10,'THÈME n°1 '!$L$16,'THÈME n°1 '!$L$22,'THÈME n°1 '!$L$28,'THÈME n°1 '!$L$34,'THÈME n°1 '!$L$40,'THÈME n°1 '!$L$46,'THÈME n°1 '!$L$52)</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8A33-4B3E-BB89-D54619AD8427}"/>
            </c:ext>
          </c:extLst>
        </c:ser>
        <c:dLbls>
          <c:showLegendKey val="0"/>
          <c:showVal val="0"/>
          <c:showCatName val="0"/>
          <c:showSerName val="0"/>
          <c:showPercent val="0"/>
          <c:showBubbleSize val="0"/>
          <c:showLeaderLines val="0"/>
        </c:dLbls>
        <c:axId val="14386039"/>
        <c:axId val="43859761"/>
      </c:radarChart>
      <c:catAx>
        <c:axId val="14386039"/>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43859761"/>
        <c:crosses val="autoZero"/>
        <c:auto val="1"/>
        <c:lblOffset val="100"/>
        <c:noMultiLvlLbl val="0"/>
      </c:catAx>
      <c:valAx>
        <c:axId val="43859761"/>
        <c:scaling>
          <c:orientation val="minMax"/>
          <c:max val="100"/>
        </c:scaling>
        <c:delete val="0"/>
        <c:axPos val="l"/>
        <c:majorGridlines>
          <c:spPr>
            <a:ln w="9525" cap="flat" cmpd="sng">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14386039"/>
        <c:crosses val="autoZero"/>
        <c:crossBetween val="between"/>
      </c:valAx>
      <c:spPr>
        <a:noFill/>
        <a:ln w="6350">
          <a:noFill/>
        </a:ln>
        <a:effectLst/>
      </c:spPr>
    </c:plotArea>
    <c:plotVisOnly val="1"/>
    <c:dispBlanksAs val="gap"/>
    <c:showDLblsOverMax val="0"/>
  </c:chart>
  <c:spPr>
    <a:gradFill rotWithShape="1">
      <a:gsLst>
        <a:gs pos="100000">
          <a:schemeClr val="bg1">
            <a:lumMod val="95000"/>
          </a:schemeClr>
        </a:gs>
        <a:gs pos="43000">
          <a:schemeClr val="bg1"/>
        </a:gs>
      </a:gsLst>
      <a:path path="circle">
        <a:fillToRect l="50000" t="50000" r="50000" b="50000"/>
      </a:path>
      <a:tileRect/>
    </a:gradFill>
    <a:ln w="9525" cap="flat" cmpd="sng">
      <a:solidFill>
        <a:schemeClr val="tx1"/>
      </a:solidFill>
      <a:round/>
    </a:ln>
    <a:effectLst/>
  </c:spPr>
</c:chartSpace>
</file>

<file path=xl/charts/chart2.xml><?xml version="1.0" encoding="utf-8"?>
<c:chartSpace xmlns:c="http://schemas.openxmlformats.org/drawingml/2006/chart" xmlns:a="http://schemas.openxmlformats.org/drawingml/2006/main" xmlns:r="http://schemas.openxmlformats.org/officeDocument/2006/relationships">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spcFirstLastPara="1" vertOverflow="ellipsis" anchor="ctr" anchorCtr="1" wrap="square"/>
          <a:lstStyle/>
          <a:p>
            <a:pPr>
              <a:defRPr lang="fr-FR" sz="1600" b="1" i="0" u="sng" baseline="0" kern="1200" spc="70">
                <a:solidFill>
                  <a:schemeClr val="tx1"/>
                </a:solidFill>
                <a:latin typeface="+mn-lt"/>
                <a:ea typeface="+mn-ea"/>
                <a:cs typeface="+mn-cs"/>
              </a:defRPr>
            </a:pPr>
            <a:r>
              <a:rPr lang="fr-FR"/>
              <a:t>Cartographie du niveau de qualité du thème n°2</a:t>
            </a:r>
          </a:p>
        </c:rich>
      </c:tx>
      <c:layout/>
      <c:overlay val="0"/>
      <c:spPr>
        <a:noFill/>
        <a:ln w="6350">
          <a:noFill/>
        </a:ln>
        <a:effectLst/>
      </c:spPr>
    </c:title>
    <c:autoTitleDeleted val="0"/>
    <c:plotArea>
      <c:layout>
        <c:manualLayout>
          <c:layoutTarget val="inner"/>
          <c:xMode val="edge"/>
          <c:yMode val="edge"/>
          <c:x val="0.29075"/>
          <c:y val="0.21575"/>
          <c:w val="0.41875"/>
          <c:h val="0.69775"/>
        </c:manualLayout>
      </c:layout>
      <c:radarChart>
        <c:radarStyle val="standard"/>
        <c:varyColors val="0"/>
        <c:ser>
          <c:idx val="0"/>
          <c:order val="0"/>
          <c:tx>
            <c:v>Niveau de qualité</c:v>
          </c:tx>
          <c:spPr>
            <a:ln w="50800" cap="rnd" cmpd="sng">
              <a:solidFill>
                <a:schemeClr val="accent1">
                  <a:alpha val="30000"/>
                </a:schemeClr>
              </a:solidFill>
              <a:round/>
            </a:ln>
            <a:effectLst/>
          </c:spPr>
          <c:marker>
            <c:symbol val="none"/>
          </c:marker>
          <c:cat>
            <c:strRef>
              <c:f>(#REF!,#REF!,#REF!,#REF!,#REF!,#REF!,#REF!)</c:f>
              <c:strCache>
                <c:ptCount val="7"/>
                <c:pt idx="0">
                  <c:v>Gestion des plans d’équipements médicaux</c:v>
                </c:pt>
                <c:pt idx="1">
                  <c:v>Mobilisation des moyens techniques, logistiques, bureautiques…</c:v>
                </c:pt>
                <c:pt idx="2">
                  <c:v>Maîtrise des délais en maintenance préventive et contrôle qualité</c:v>
                </c:pt>
                <c:pt idx="3">
                  <c:v>Maîtrise des budgets de fonctionnement et d’investissement</c:v>
                </c:pt>
                <c:pt idx="4">
                  <c:v>Maîtrise continue de l’identification de l’état des dispositifs médicaux</c:v>
                </c:pt>
                <c:pt idx="5">
                  <c:v>Gestion des relations avec les fournisseurs ou prestataires</c:v>
                </c:pt>
                <c:pt idx="6">
                  <c:v>Contribution à la continuité des soins</c:v>
                </c:pt>
              </c:strCache>
            </c:strRef>
          </c:cat>
          <c:val>
            <c:numRef>
              <c:f>('THÈME n°2 '!$L$10,'THÈME n°2 '!$L$16,'THÈME n°2 '!$L$22,'THÈME n°2 '!$L$28,'THÈME n°2 '!$L$34,'THÈME n°2 '!$L$40,'THÈME n°2 '!$L$46)</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A6D-44E5-AC94-8C3CC714D0E0}"/>
            </c:ext>
          </c:extLst>
        </c:ser>
        <c:dLbls>
          <c:showLegendKey val="0"/>
          <c:showVal val="0"/>
          <c:showCatName val="0"/>
          <c:showSerName val="0"/>
          <c:showPercent val="0"/>
          <c:showBubbleSize val="0"/>
          <c:showLeaderLines val="0"/>
        </c:dLbls>
        <c:axId val="53392669"/>
        <c:axId val="42550203"/>
      </c:radarChart>
      <c:catAx>
        <c:axId val="53392669"/>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42550203"/>
        <c:crosses val="autoZero"/>
        <c:auto val="1"/>
        <c:lblOffset val="100"/>
        <c:noMultiLvlLbl val="0"/>
      </c:catAx>
      <c:valAx>
        <c:axId val="42550203"/>
        <c:scaling>
          <c:orientation val="minMax"/>
          <c:max val="100"/>
          <c:min val="0"/>
        </c:scaling>
        <c:delete val="0"/>
        <c:axPos val="l"/>
        <c:majorGridlines>
          <c:spPr>
            <a:ln w="9525" cap="flat" cmpd="sng">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53392669"/>
        <c:crosses val="autoZero"/>
        <c:crossBetween val="between"/>
      </c:valAx>
      <c:spPr>
        <a:noFill/>
        <a:ln w="6350">
          <a:noFill/>
        </a:ln>
        <a:effectLst/>
      </c:spPr>
    </c:plotArea>
    <c:plotVisOnly val="1"/>
    <c:dispBlanksAs val="gap"/>
    <c:showDLblsOverMax val="0"/>
  </c:chart>
  <c:spPr>
    <a:gradFill rotWithShape="1">
      <a:gsLst>
        <a:gs pos="100000">
          <a:schemeClr val="bg1">
            <a:lumMod val="95000"/>
          </a:schemeClr>
        </a:gs>
        <a:gs pos="43000">
          <a:schemeClr val="bg1"/>
        </a:gs>
      </a:gsLst>
      <a:path path="circle">
        <a:fillToRect l="50000" t="50000" r="50000" b="50000"/>
      </a:path>
      <a:tileRect/>
    </a:gradFill>
    <a:ln w="9525" cap="flat" cmpd="sng">
      <a:solidFill>
        <a:schemeClr val="tx1"/>
      </a:solidFill>
      <a:round/>
    </a:ln>
    <a:effectLst/>
  </c:spPr>
</c:chartSpace>
</file>

<file path=xl/charts/chart3.xml><?xml version="1.0" encoding="utf-8"?>
<c:chartSpace xmlns:c="http://schemas.openxmlformats.org/drawingml/2006/chart" xmlns:a="http://schemas.openxmlformats.org/drawingml/2006/main" xmlns:r="http://schemas.openxmlformats.org/officeDocument/2006/relationships">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spcFirstLastPara="1" vertOverflow="ellipsis" anchor="ctr" anchorCtr="1" wrap="square"/>
          <a:lstStyle/>
          <a:p>
            <a:pPr>
              <a:defRPr lang="fr-FR" sz="1600" b="1" i="0" u="sng" baseline="0" kern="1200" spc="70">
                <a:solidFill>
                  <a:srgbClr val="000000"/>
                </a:solidFill>
                <a:latin typeface="+mn-lt"/>
                <a:ea typeface="+mn-ea"/>
                <a:cs typeface="+mn-cs"/>
              </a:defRPr>
            </a:pPr>
            <a:r>
              <a:rPr lang="fr-FR"/>
              <a:t>Cartographie du niveau de qualité du thème n°3 </a:t>
            </a:r>
          </a:p>
        </c:rich>
      </c:tx>
      <c:layout/>
      <c:overlay val="0"/>
      <c:spPr>
        <a:noFill/>
        <a:ln w="6350">
          <a:noFill/>
        </a:ln>
        <a:effectLst/>
      </c:spPr>
    </c:title>
    <c:autoTitleDeleted val="0"/>
    <c:plotArea>
      <c:layout>
        <c:manualLayout>
          <c:layoutTarget val="inner"/>
          <c:xMode val="edge"/>
          <c:yMode val="edge"/>
          <c:x val="0.29075"/>
          <c:y val="0.2115"/>
          <c:w val="0.41875"/>
          <c:h val="0.69775"/>
        </c:manualLayout>
      </c:layout>
      <c:radarChart>
        <c:radarStyle val="standard"/>
        <c:varyColors val="0"/>
        <c:ser>
          <c:idx val="0"/>
          <c:order val="0"/>
          <c:tx>
            <c:v>Niveau de qualité</c:v>
          </c:tx>
          <c:spPr>
            <a:ln w="50800" cap="rnd" cmpd="sng">
              <a:solidFill>
                <a:schemeClr val="accent1">
                  <a:alpha val="30000"/>
                </a:schemeClr>
              </a:solidFill>
              <a:round/>
            </a:ln>
            <a:effectLst/>
          </c:spPr>
          <c:marker>
            <c:symbol val="none"/>
          </c:marker>
          <c:cat>
            <c:strRef>
              <c:f>#REF!</c:f>
              <c:strCache>
                <c:ptCount val="6"/>
                <c:pt idx="0">
                  <c:v>Communication des missions et de l’organisation de l’entité biomédicale</c:v>
                </c:pt>
                <c:pt idx="1">
                  <c:v>Gestion des relations avec les services de soins</c:v>
                </c:pt>
                <c:pt idx="2">
                  <c:v>Formation des utilisateurs à la bonne exploitation des dispositifs médicaux</c:v>
                </c:pt>
                <c:pt idx="3">
                  <c:v>Communication du bilan annuel des prestations biomédicales</c:v>
                </c:pt>
                <c:pt idx="4">
                  <c:v>Efficacité du système documentaire</c:v>
                </c:pt>
                <c:pt idx="5">
                  <c:v>Gestion et conservation des documents</c:v>
                </c:pt>
              </c:strCache>
            </c:strRef>
          </c:cat>
          <c:val>
            <c:numRef>
              <c:f>('THÈME n°3'!$L$10,'THÈME n°3'!$L$16,'THÈME n°3'!$L$22,'THÈME n°3'!$L$28,'THÈME n°3'!$L$34,'THÈME n°3'!$L$40)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F85-47A4-AB28-4517BDA58DD5}"/>
            </c:ext>
          </c:extLst>
        </c:ser>
        <c:dLbls>
          <c:showLegendKey val="0"/>
          <c:showVal val="0"/>
          <c:showCatName val="0"/>
          <c:showSerName val="0"/>
          <c:showPercent val="0"/>
          <c:showBubbleSize val="0"/>
          <c:showLeaderLines val="0"/>
        </c:dLbls>
        <c:axId val="49946377"/>
        <c:axId val="631743"/>
      </c:radarChart>
      <c:catAx>
        <c:axId val="49946377"/>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631743"/>
        <c:crosses val="autoZero"/>
        <c:auto val="1"/>
        <c:lblOffset val="100"/>
        <c:noMultiLvlLbl val="0"/>
      </c:catAx>
      <c:valAx>
        <c:axId val="631743"/>
        <c:scaling>
          <c:orientation val="minMax"/>
          <c:max val="100"/>
          <c:min val="0"/>
        </c:scaling>
        <c:delete val="0"/>
        <c:axPos val="l"/>
        <c:majorGridlines>
          <c:spPr>
            <a:ln w="9525" cap="flat" cmpd="sng">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49946377"/>
        <c:crosses val="autoZero"/>
        <c:crossBetween val="between"/>
      </c:valAx>
      <c:spPr>
        <a:noFill/>
        <a:ln w="6350">
          <a:noFill/>
        </a:ln>
        <a:effectLst/>
      </c:spPr>
    </c:plotArea>
    <c:plotVisOnly val="1"/>
    <c:dispBlanksAs val="gap"/>
    <c:showDLblsOverMax val="0"/>
  </c:chart>
  <c:spPr>
    <a:gradFill rotWithShape="1">
      <a:gsLst>
        <a:gs pos="100000">
          <a:schemeClr val="bg1">
            <a:lumMod val="95000"/>
          </a:schemeClr>
        </a:gs>
        <a:gs pos="43000">
          <a:schemeClr val="bg1"/>
        </a:gs>
      </a:gsLst>
      <a:path path="circle">
        <a:fillToRect l="50000" t="50000" r="50000" b="50000"/>
      </a:path>
      <a:tileRect/>
    </a:gradFill>
    <a:ln w="9525" cap="flat" cmpd="sng">
      <a:solidFill>
        <a:schemeClr val="tx1"/>
      </a:solidFill>
      <a:round/>
    </a:ln>
    <a:effectLst/>
  </c:spPr>
</c:chartSpace>
</file>

<file path=xl/charts/chart4.xml><?xml version="1.0" encoding="utf-8"?>
<c:chartSpace xmlns:c="http://schemas.openxmlformats.org/drawingml/2006/chart" xmlns:a="http://schemas.openxmlformats.org/drawingml/2006/main" xmlns:r="http://schemas.openxmlformats.org/officeDocument/2006/relationships">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spcFirstLastPara="1" vertOverflow="ellipsis" anchor="ctr" anchorCtr="1" wrap="square"/>
          <a:lstStyle/>
          <a:p>
            <a:pPr>
              <a:defRPr lang="fr-FR" sz="1600" b="1" i="0" u="sng" baseline="0" cap="all" kern="1200" spc="50">
                <a:solidFill>
                  <a:srgbClr val="000000"/>
                </a:solidFill>
                <a:latin typeface="+mn-lt"/>
                <a:ea typeface="+mn-ea"/>
                <a:cs typeface="+mn-cs"/>
              </a:defRPr>
            </a:pPr>
            <a:r>
              <a:rPr lang="fr-FR"/>
              <a:t>Nombre de modes de preuves en fonction du niveau de qualité global</a:t>
            </a:r>
          </a:p>
        </c:rich>
      </c:tx>
      <c:layout>
        <c:manualLayout>
          <c:xMode val="edge"/>
          <c:yMode val="edge"/>
          <c:x val="0.13125"/>
          <c:y val="0.0225"/>
        </c:manualLayout>
      </c:layout>
      <c:overlay val="0"/>
      <c:spPr>
        <a:noFill/>
        <a:ln w="6350">
          <a:noFill/>
        </a:ln>
        <a:effectLst/>
      </c:spPr>
    </c:title>
    <c:autoTitleDeleted val="0"/>
    <c:plotArea>
      <c:layout/>
      <c:barChart>
        <c:barDir val="col"/>
        <c:grouping val="clustered"/>
        <c:varyColors val="0"/>
        <c:ser>
          <c:idx val="0"/>
          <c:order val="0"/>
          <c:tx>
            <c:v>Nb de choix</c:v>
          </c:tx>
          <c:spPr>
            <a:gradFill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a:gradFill>
            <a:ln w="6350">
              <a:noFill/>
            </a:ln>
            <a:effectLst/>
          </c:spPr>
          <c:invertIfNegative val="0"/>
          <c:dPt>
            <c:idx val="1"/>
            <c:invertIfNegative val="0"/>
            <c:spPr>
              <a:gradFill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a:gradFill>
              <a:ln w="6350">
                <a:noFill/>
              </a:ln>
            </c:spPr>
          </c:dPt>
          <c:dPt>
            <c:idx val="2"/>
            <c:invertIfNegative val="0"/>
            <c:spPr>
              <a:gradFill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a:gradFill>
              <a:ln w="6350">
                <a:noFill/>
              </a:ln>
            </c:spPr>
          </c:dPt>
          <c:dPt>
            <c:idx val="3"/>
            <c:invertIfNegative val="0"/>
            <c:spPr>
              <a:gradFill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a:gradFill>
              <a:ln w="6350">
                <a:noFill/>
              </a:ln>
            </c:spPr>
          </c:dPt>
          <c:dPt>
            <c:idx val="4"/>
            <c:invertIfNegative val="0"/>
            <c:spPr>
              <a:gradFill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a:gradFill>
              <a:ln w="6350">
                <a:noFill/>
              </a:ln>
            </c:spPr>
          </c:dPt>
          <c:dLbls>
            <c:numFmt formatCode="General" sourceLinked="1"/>
            <c:spPr>
              <a:noFill/>
              <a:ln w="6350">
                <a:noFill/>
              </a:ln>
              <a:effectLst/>
            </c:spPr>
            <c:txPr>
              <a:bodyPr vert="horz" rot="0" spcFirstLastPara="1" vertOverflow="ellipsis" anchor="ctr" anchorCtr="1" wrap="square" lIns="38100" tIns="19050" rIns="38100" bIns="19050">
                <a:spAutoFit/>
              </a:bodyPr>
              <a:lstStyle/>
              <a:p>
                <a:pPr algn="ctr">
                  <a:defRPr lang="en-US" sz="900" b="0" i="0" u="none" baseline="0" kern="120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15:showLeaderLines val="1"/>
                <c15:leaderLines>
                  <c:spPr>
                    <a:ln w="9525" cap="flat" cmpd="sng">
                      <a:solidFill>
                        <a:schemeClr val="tx1">
                          <a:lumMod val="35000"/>
                          <a:lumOff val="65000"/>
                        </a:schemeClr>
                      </a:solidFill>
                    </a:ln>
                    <a:effectLst/>
                  </c:spPr>
                </c15:leaderLines>
              </c:ext>
            </c:extLst>
          </c:dLbls>
          <c:cat>
            <c:strRef>
              <c:f>#REF!</c:f>
              <c:strCache>
                <c:ptCount val="5"/>
                <c:pt idx="0">
                  <c:v>Non conforme </c:v>
                </c:pt>
                <c:pt idx="1">
                  <c:v>Mode de preuve n°1</c:v>
                </c:pt>
                <c:pt idx="2">
                  <c:v>Mode de preuve n°2</c:v>
                </c:pt>
                <c:pt idx="3">
                  <c:v>Mode de preuve n°3</c:v>
                </c:pt>
                <c:pt idx="4">
                  <c:v>Mode de preuve n°4</c:v>
                </c:pt>
              </c:strCache>
            </c:strRef>
          </c:cat>
          <c:val>
            <c:numRef>
              <c:f>#REF!</c:f>
              <c:numCache>
                <c:formatCode>General</c:formatCode>
                <c:ptCount val="5"/>
                <c:pt idx="0">
                  <c:v>21</c:v>
                </c:pt>
                <c:pt idx="1">
                  <c:v>0</c:v>
                </c:pt>
                <c:pt idx="2">
                  <c:v>0</c:v>
                </c:pt>
                <c:pt idx="3">
                  <c:v>0</c:v>
                </c:pt>
                <c:pt idx="4">
                  <c:v>0</c:v>
                </c:pt>
              </c:numCache>
            </c:numRef>
          </c:val>
          <c:extLst>
            <c:ext xmlns:c16="http://schemas.microsoft.com/office/drawing/2014/chart" uri="{C3380CC4-5D6E-409C-BE32-E72D297353CC}">
              <c16:uniqueId val="{00000008-1E78-4C04-B6BE-6A8B1CFDAB9D}"/>
            </c:ext>
          </c:extLst>
        </c:ser>
        <c:dLbls>
          <c:showLegendKey val="0"/>
          <c:showVal val="1"/>
          <c:showCatName val="0"/>
          <c:showSerName val="0"/>
          <c:showPercent val="0"/>
          <c:showBubbleSize val="0"/>
          <c:showLeaderLines val="1"/>
        </c:dLbls>
        <c:overlap val="-70"/>
        <c:gapWidth val="355"/>
        <c:axId val="53158235"/>
        <c:axId val="12308221"/>
      </c:barChart>
      <c:catAx>
        <c:axId val="53158235"/>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vert="horz" rot="-60000000" spcFirstLastPara="1" vertOverflow="ellipsis" anchor="ctr" anchorCtr="1" wrap="square"/>
          <a:lstStyle/>
          <a:p>
            <a:pPr>
              <a:defRPr lang="en-US" sz="900" b="0" i="0" u="none" baseline="0" kern="1200">
                <a:solidFill>
                  <a:schemeClr val="tx1">
                    <a:lumMod val="65000"/>
                    <a:lumOff val="35000"/>
                  </a:schemeClr>
                </a:solidFill>
                <a:latin typeface="+mn-lt"/>
                <a:ea typeface="+mn-ea"/>
                <a:cs typeface="+mn-cs"/>
              </a:defRPr>
            </a:pPr>
            <a:endParaRPr lang="en-US"/>
          </a:p>
        </c:txPr>
        <c:crossAx val="12308221"/>
        <c:crosses val="autoZero"/>
        <c:auto val="1"/>
        <c:lblOffset val="100"/>
        <c:noMultiLvlLbl val="0"/>
      </c:catAx>
      <c:valAx>
        <c:axId val="12308221"/>
        <c:scaling>
          <c:orientation val="minMax"/>
        </c:scaling>
        <c:delete val="0"/>
        <c:axPos val="l"/>
        <c:title>
          <c:tx>
            <c:rich>
              <a:bodyPr vert="horz" rot="-5400000" spcFirstLastPara="1" vertOverflow="ellipsis" anchor="ctr" anchorCtr="1" wrap="square"/>
              <a:lstStyle/>
              <a:p>
                <a:pPr>
                  <a:defRPr/>
                </a:pPr>
                <a:r>
                  <a:rPr lang="fr-FR" sz="900" b="0" i="0" u="none" baseline="0" cap="all">
                    <a:solidFill>
                      <a:schemeClr val="tx1">
                        <a:lumMod val="65000"/>
                        <a:lumOff val="35000"/>
                      </a:schemeClr>
                    </a:solidFill>
                    <a:latin typeface="+mn-lt"/>
                    <a:ea typeface="+mn-ea"/>
                    <a:cs typeface="+mn-cs"/>
                  </a:rPr>
                  <a:t>Nombre de choix</a:t>
                </a:r>
              </a:p>
              <a:p>
                <a:pPr>
                  <a:defRPr/>
                </a:pPr>
                <a:r>
                  <a:rPr lang="fr-FR" sz="900" b="0" i="0" u="none" baseline="0" cap="all">
                    <a:solidFill>
                      <a:schemeClr val="tx1">
                        <a:lumMod val="65000"/>
                        <a:lumOff val="35000"/>
                      </a:schemeClr>
                    </a:solidFill>
                    <a:latin typeface="+mn-lt"/>
                    <a:ea typeface="+mn-ea"/>
                    <a:cs typeface="+mn-cs"/>
                  </a:rPr>
                  <a:t/>
                </a:r>
              </a:p>
            </c:rich>
          </c:tx>
          <c:layout>
            <c:manualLayout>
              <c:xMode val="edge"/>
              <c:yMode val="edge"/>
              <c:x val="0.0355"/>
              <c:y val="0.38225"/>
            </c:manualLayout>
          </c:layout>
          <c:overlay val="0"/>
          <c:spPr>
            <a:noFill/>
            <a:ln w="6350">
              <a:noFill/>
            </a:ln>
            <a:effectLst/>
          </c:spPr>
        </c:title>
        <c:majorGridlines>
          <c:spPr>
            <a:ln w="9525" cap="flat" cmpd="sng">
              <a:gradFill rotWithShape="1">
                <a:gsLst>
                  <a:gs pos="100000">
                    <a:schemeClr val="tx1">
                      <a:lumMod val="5000"/>
                      <a:lumOff val="95000"/>
                    </a:schemeClr>
                  </a:gs>
                  <a:gs pos="0">
                    <a:schemeClr val="tx1">
                      <a:lumMod val="25000"/>
                      <a:lumOff val="75000"/>
                    </a:schemeClr>
                  </a:gs>
                </a:gsLst>
                <a:lin ang="5400000"/>
              </a:gradFill>
              <a:round/>
            </a:ln>
            <a:effectLst/>
          </c:spPr>
        </c:majorGridlines>
        <c:numFmt formatCode="General" sourceLinked="1"/>
        <c:majorTickMark val="none"/>
        <c:minorTickMark val="none"/>
        <c:tickLblPos val="nextTo"/>
        <c:spPr>
          <a:noFill/>
          <a:ln w="6350">
            <a:noFill/>
          </a:ln>
          <a:effectLst/>
        </c:spPr>
        <c:txPr>
          <a:bodyPr vert="horz" rot="-60000000" spcFirstLastPara="1" vertOverflow="ellipsis" anchor="ctr" anchorCtr="1" wrap="square"/>
          <a:lstStyle/>
          <a:p>
            <a:pPr>
              <a:defRPr lang="en-US" sz="900" b="0" i="0" u="none" baseline="0" kern="1200">
                <a:solidFill>
                  <a:schemeClr val="tx1">
                    <a:lumMod val="65000"/>
                    <a:lumOff val="35000"/>
                  </a:schemeClr>
                </a:solidFill>
                <a:latin typeface="+mn-lt"/>
                <a:ea typeface="+mn-ea"/>
                <a:cs typeface="+mn-cs"/>
              </a:defRPr>
            </a:pPr>
            <a:endParaRPr lang="en-US"/>
          </a:p>
        </c:txPr>
        <c:crossAx val="53158235"/>
        <c:crosses val="autoZero"/>
        <c:crossBetween val="between"/>
      </c:valAx>
      <c:dTable>
        <c:showHorzBorder val="1"/>
        <c:showVertBorder val="1"/>
        <c:showOutline val="1"/>
        <c:showKeys val="1"/>
        <c:spPr>
          <a:ln w="9525" cap="flat" cmpd="sng">
            <a:solidFill>
              <a:schemeClr val="tx1">
                <a:lumMod val="15000"/>
                <a:lumOff val="85000"/>
              </a:schemeClr>
            </a:solidFill>
          </a:ln>
          <a:effectLst/>
        </c:spPr>
        <c:txPr>
          <a:bodyPr vert="horz" rot="0" wrap="square"/>
          <a:lstStyle/>
          <a:p>
            <a:pPr>
              <a:defRPr lang="en-US" sz="900" b="0" i="0" u="none" baseline="0" kern="1200">
                <a:solidFill>
                  <a:schemeClr val="tx1">
                    <a:lumMod val="65000"/>
                    <a:lumOff val="35000"/>
                  </a:schemeClr>
                </a:solidFill>
                <a:latin typeface="+mn-lt"/>
                <a:ea typeface="+mn-ea"/>
                <a:cs typeface="+mn-cs"/>
              </a:defRPr>
            </a:pPr>
            <a:endParaRPr lang="en-US"/>
          </a:p>
        </c:txPr>
      </c:dTable>
      <c:spPr>
        <a:noFill/>
        <a:ln w="6350">
          <a:noFill/>
        </a:ln>
        <a:effectLst/>
      </c:spPr>
    </c:plotArea>
    <c:plotVisOnly val="1"/>
    <c:dispBlanksAs val="gap"/>
    <c:showDLblsOverMax val="0"/>
  </c:chart>
  <c:spPr>
    <a:solidFill>
      <a:schemeClr val="bg1"/>
    </a:solidFill>
    <a:ln w="9525" cap="flat" cmpd="sng">
      <a:solidFill>
        <a:schemeClr val="tx1"/>
      </a:solidFill>
      <a:round/>
    </a:ln>
    <a:effectLst/>
  </c:spPr>
</c:chartSpace>
</file>

<file path=xl/charts/chart5.xml><?xml version="1.0" encoding="utf-8"?>
<c:chartSpace xmlns:c="http://schemas.openxmlformats.org/drawingml/2006/chart" xmlns:a="http://schemas.openxmlformats.org/drawingml/2006/main" xmlns:r="http://schemas.openxmlformats.org/officeDocument/2006/relationships">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spcFirstLastPara="1" vertOverflow="ellipsis" anchor="ctr" anchorCtr="1" wrap="square"/>
          <a:lstStyle/>
          <a:p>
            <a:pPr>
              <a:defRPr/>
            </a:pPr>
            <a:r>
              <a:rPr lang="fr-FR" sz="1600" b="1" i="0" u="sng" baseline="0">
                <a:solidFill>
                  <a:srgbClr val="000000"/>
                </a:solidFill>
                <a:latin typeface="+mn-lt"/>
                <a:ea typeface="+mn-ea"/>
                <a:cs typeface="+mn-cs"/>
              </a:rPr>
              <a:t>NIVEAU DE CONFORMIT</a:t>
            </a:r>
            <a:r>
              <a:rPr lang="fr-FR" sz="1600" b="1" i="0" u="sng" baseline="0" kern="1200">
                <a:solidFill>
                  <a:srgbClr val="000000"/>
                </a:solidFill>
                <a:latin typeface="Calibri" panose="020F0502020204030204" pitchFamily="34" charset="0"/>
                <a:ea typeface="Calibri" panose="020F0502020204030204" pitchFamily="34" charset="0"/>
                <a:cs typeface="Calibri" panose="020F0502020204030204" pitchFamily="34" charset="0"/>
              </a:rPr>
              <a:t>É AUX</a:t>
            </a:r>
            <a:r>
              <a:rPr lang="fr-FR" sz="1600" b="1" i="0" u="sng" baseline="0" kern="1200">
                <a:solidFill>
                  <a:srgbClr val="000000"/>
                </a:solidFill>
                <a:latin typeface="Calibri" panose="020F0502020204030204" pitchFamily="34" charset="0"/>
                <a:ea typeface="Calibri" panose="020F0502020204030204" pitchFamily="34" charset="0"/>
                <a:cs typeface="Calibri" panose="020F0502020204030204" pitchFamily="34" charset="0"/>
              </a:rPr>
              <a:t> EXIGENCES</a:t>
            </a:r>
          </a:p>
        </c:rich>
      </c:tx>
      <c:layout>
        <c:manualLayout>
          <c:xMode val="edge"/>
          <c:yMode val="edge"/>
          <c:x val="0.1785"/>
          <c:y val="0.02775"/>
        </c:manualLayout>
      </c:layout>
      <c:overlay val="0"/>
      <c:spPr>
        <a:noFill/>
        <a:ln w="6350">
          <a:noFill/>
        </a:ln>
        <a:effectLst/>
      </c:spPr>
    </c:title>
    <c:autoTitleDeleted val="0"/>
    <c:plotArea>
      <c:layout>
        <c:manualLayout>
          <c:layoutTarget val="inner"/>
          <c:xMode val="edge"/>
          <c:yMode val="edge"/>
          <c:x val="0.28425"/>
          <c:y val="0.18575"/>
          <c:w val="0.5"/>
          <c:h val="0.784"/>
        </c:manualLayout>
      </c:layout>
      <c:radarChart>
        <c:radarStyle val="marker"/>
        <c:varyColors val="0"/>
        <c:ser>
          <c:idx val="0"/>
          <c:order val="0"/>
          <c:tx>
            <c:v>Niveau de conformité seuil pour obtenir la validation</c:v>
          </c:tx>
          <c:spPr>
            <a:ln w="34925" cap="rnd" cmpd="sng">
              <a:solidFill>
                <a:schemeClr val="accent6"/>
              </a:solidFill>
              <a:round/>
            </a:ln>
            <a:effectLst>
              <a:outerShdw blurRad="57150" dist="19050" dir="5400000" algn="ctr" rotWithShape="0">
                <a:prstClr val="black">
                  <a:alpha val="63000"/>
                </a:prst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a:gradFill>
              <a:ln w="9525" cap="flat" cmpd="sng">
                <a:solidFill>
                  <a:schemeClr val="accent6"/>
                </a:solidFill>
                <a:round/>
              </a:ln>
              <a:effectLst>
                <a:outerShdw blurRad="57150" dist="19050" dir="5400000" algn="ctr" rotWithShape="0">
                  <a:prstClr val="black">
                    <a:alpha val="63000"/>
                  </a:prstClr>
                </a:outerShdw>
              </a:effectLst>
            </c:spPr>
          </c:marker>
          <c:cat>
            <c:strRef>
              <c:f>#REF!</c:f>
              <c:strCache>
                <c:ptCount val="3"/>
                <c:pt idx="0">
                  <c:v>Thème n°1</c:v>
                </c:pt>
                <c:pt idx="1">
                  <c:v>Thème n°2</c:v>
                </c:pt>
                <c:pt idx="2">
                  <c:v>Thème n°3</c:v>
                </c:pt>
              </c:strCache>
            </c:strRef>
          </c:cat>
          <c:val>
            <c:numRef>
              <c:f>#REF!</c:f>
              <c:numCache>
                <c:formatCode>General</c:formatCode>
                <c:ptCount val="3"/>
                <c:pt idx="0">
                  <c:v>100</c:v>
                </c:pt>
                <c:pt idx="1">
                  <c:v>70</c:v>
                </c:pt>
                <c:pt idx="2">
                  <c:v>70</c:v>
                </c:pt>
              </c:numCache>
            </c:numRef>
          </c:val>
          <c:extLst>
            <c:ext xmlns:c16="http://schemas.microsoft.com/office/drawing/2014/chart" uri="{C3380CC4-5D6E-409C-BE32-E72D297353CC}">
              <c16:uniqueId val="{00000000-9EDB-4CF0-84D0-87CC247748D5}"/>
            </c:ext>
          </c:extLst>
        </c:ser>
        <c:ser>
          <c:idx val="1"/>
          <c:order val="1"/>
          <c:tx>
            <c:v>Niveau de conformité global obtenu</c:v>
          </c:tx>
          <c:spPr>
            <a:ln w="34925" cap="rnd" cmpd="sng">
              <a:solidFill>
                <a:schemeClr val="accent5"/>
              </a:solidFill>
              <a:round/>
            </a:ln>
            <a:effectLst>
              <a:outerShdw blurRad="57150" dist="19050" dir="5400000" algn="ctr" rotWithShape="0">
                <a:prstClr val="black">
                  <a:alpha val="63000"/>
                </a:prstClr>
              </a:outerShdw>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a:gradFill>
              <a:ln w="9525" cap="flat" cmpd="sng">
                <a:solidFill>
                  <a:schemeClr val="accent5"/>
                </a:solidFill>
                <a:round/>
              </a:ln>
              <a:effectLst>
                <a:outerShdw blurRad="57150" dist="19050" dir="5400000" algn="ctr" rotWithShape="0">
                  <a:prstClr val="black">
                    <a:alpha val="63000"/>
                  </a:prstClr>
                </a:outerShdw>
              </a:effectLst>
            </c:spPr>
          </c:marker>
          <c:val>
            <c:numRef>
              <c:f>#REF!</c:f>
              <c:numCache>
                <c:formatCode>General</c:formatCode>
                <c:ptCount val="3"/>
                <c:pt idx="0">
                  <c:v>0</c:v>
                </c:pt>
                <c:pt idx="1">
                  <c:v>0</c:v>
                </c:pt>
                <c:pt idx="2">
                  <c:v>0</c:v>
                </c:pt>
              </c:numCache>
            </c:numRef>
          </c:val>
          <c:extLst>
            <c:ext xmlns:c16="http://schemas.microsoft.com/office/drawing/2014/chart" uri="{C3380CC4-5D6E-409C-BE32-E72D297353CC}">
              <c16:uniqueId val="{00000001-9EDB-4CF0-84D0-87CC247748D5}"/>
            </c:ext>
          </c:extLst>
        </c:ser>
        <c:dLbls>
          <c:showLegendKey val="0"/>
          <c:showVal val="0"/>
          <c:showCatName val="0"/>
          <c:showSerName val="0"/>
          <c:showPercent val="0"/>
          <c:showBubbleSize val="0"/>
          <c:showLeaderLines val="0"/>
        </c:dLbls>
        <c:axId val="22626799"/>
        <c:axId val="33175961"/>
      </c:radarChart>
      <c:catAx>
        <c:axId val="22626799"/>
        <c:scaling>
          <c:orientation val="minMax"/>
        </c:scaling>
        <c:delete val="0"/>
        <c:axPos val="b"/>
        <c:numFmt formatCode="General" sourceLinked="1"/>
        <c:majorTickMark val="none"/>
        <c:minorTickMark val="none"/>
        <c:tickLblPos val="nextTo"/>
        <c:spPr>
          <a:noFill/>
          <a:ln w="12700" cap="flat" cmpd="sng">
            <a:solidFill>
              <a:schemeClr val="tx1">
                <a:lumMod val="15000"/>
                <a:lumOff val="85000"/>
              </a:schemeClr>
            </a:solidFill>
            <a:round/>
          </a:ln>
          <a:effectLst/>
        </c:spPr>
        <c:txPr>
          <a:bodyPr vert="horz" rot="-60000000" spcFirstLastPara="1" vertOverflow="ellipsis" anchor="ctr" anchorCtr="1" wrap="square"/>
          <a:lstStyle/>
          <a:p>
            <a:pPr>
              <a:defRPr lang="en-US" sz="900" b="0" i="0" u="none" baseline="0" kern="1200">
                <a:solidFill>
                  <a:schemeClr val="tx1">
                    <a:lumMod val="65000"/>
                    <a:lumOff val="35000"/>
                  </a:schemeClr>
                </a:solidFill>
                <a:latin typeface="+mn-lt"/>
                <a:ea typeface="+mn-ea"/>
                <a:cs typeface="+mn-cs"/>
              </a:defRPr>
            </a:pPr>
            <a:endParaRPr lang="en-US"/>
          </a:p>
        </c:txPr>
        <c:crossAx val="33175961"/>
        <c:crosses val="autoZero"/>
        <c:auto val="1"/>
        <c:lblOffset val="100"/>
        <c:noMultiLvlLbl val="0"/>
      </c:catAx>
      <c:valAx>
        <c:axId val="33175961"/>
        <c:scaling>
          <c:orientation val="minMax"/>
        </c:scaling>
        <c:delete val="0"/>
        <c:axPos val="l"/>
        <c:majorGridlines>
          <c:spPr>
            <a:ln w="9525" cap="flat" cmpd="sng">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vert="horz" rot="-60000000" spcFirstLastPara="1" vertOverflow="ellipsis" anchor="ctr" anchorCtr="1" wrap="square"/>
          <a:lstStyle/>
          <a:p>
            <a:pPr>
              <a:defRPr lang="en-US" sz="900" b="0" i="0" u="none" baseline="0" kern="1200">
                <a:solidFill>
                  <a:schemeClr val="tx1">
                    <a:lumMod val="65000"/>
                    <a:lumOff val="35000"/>
                  </a:schemeClr>
                </a:solidFill>
                <a:latin typeface="+mn-lt"/>
                <a:ea typeface="+mn-ea"/>
                <a:cs typeface="+mn-cs"/>
              </a:defRPr>
            </a:pPr>
            <a:endParaRPr lang="en-US"/>
          </a:p>
        </c:txPr>
        <c:crossAx val="22626799"/>
        <c:crosses val="autoZero"/>
        <c:crossBetween val="between"/>
      </c:valAx>
      <c:spPr>
        <a:noFill/>
        <a:ln w="6350">
          <a:noFill/>
        </a:ln>
        <a:effectLst/>
      </c:spPr>
    </c:plotArea>
    <c:legend>
      <c:legendPos val="t"/>
      <c:layout>
        <c:manualLayout>
          <c:xMode val="edge"/>
          <c:yMode val="edge"/>
          <c:x val="0.0525"/>
          <c:y val="0.86475"/>
          <c:w val="0.9"/>
          <c:h val="0.064"/>
        </c:manualLayout>
      </c:layout>
      <c:overlay val="0"/>
      <c:spPr>
        <a:noFill/>
        <a:ln w="6350">
          <a:noFill/>
        </a:ln>
        <a:effectLst/>
      </c:spPr>
      <c:txPr>
        <a:bodyPr vert="horz" rot="0" spcFirstLastPara="1" vertOverflow="ellipsis" anchor="ctr" anchorCtr="1" wrap="square"/>
        <a:lstStyle/>
        <a:p>
          <a:pPr algn="ctr">
            <a:defRPr lang="en-US" sz="900" b="0" i="0" u="none" baseline="0" kern="120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solidFill>
      <a:round/>
    </a:ln>
    <a:effectLst/>
  </c:spPr>
</c:chartSpace>
</file>

<file path=xl/charts/chart6.xml><?xml version="1.0" encoding="utf-8"?>
<c:chartSpace xmlns:c="http://schemas.openxmlformats.org/drawingml/2006/chart" xmlns:a="http://schemas.openxmlformats.org/drawingml/2006/main" xmlns:r="http://schemas.openxmlformats.org/officeDocument/2006/relationships">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spcFirstLastPara="1" vertOverflow="ellipsis" anchor="ctr" anchorCtr="1" wrap="square"/>
          <a:lstStyle/>
          <a:p>
            <a:pPr>
              <a:defRPr lang="fr-FR" sz="1600" b="1" i="0" u="sng" baseline="0" kern="1200" spc="70">
                <a:solidFill>
                  <a:srgbClr val="000000"/>
                </a:solidFill>
                <a:latin typeface="+mn-lt"/>
                <a:ea typeface="+mn-ea"/>
                <a:cs typeface="+mn-cs"/>
              </a:defRPr>
            </a:pPr>
            <a:r>
              <a:rPr lang="fr-FR"/>
              <a:t>Cartographie du niveau de qualité global obtenu</a:t>
            </a:r>
          </a:p>
        </c:rich>
      </c:tx>
      <c:layout>
        <c:manualLayout>
          <c:xMode val="edge"/>
          <c:yMode val="edge"/>
          <c:x val="0.313"/>
          <c:y val="0.0285"/>
        </c:manualLayout>
      </c:layout>
      <c:overlay val="0"/>
      <c:spPr>
        <a:noFill/>
        <a:ln w="6350">
          <a:noFill/>
        </a:ln>
        <a:effectLst/>
      </c:spPr>
    </c:title>
    <c:autoTitleDeleted val="0"/>
    <c:plotArea>
      <c:layout>
        <c:manualLayout>
          <c:layoutTarget val="inner"/>
          <c:xMode val="edge"/>
          <c:yMode val="edge"/>
          <c:x val="0.25325"/>
          <c:y val="0.21875"/>
          <c:w val="0.49975"/>
          <c:h val="0.65675"/>
        </c:manualLayout>
      </c:layout>
      <c:radarChart>
        <c:radarStyle val="standard"/>
        <c:varyColors val="0"/>
        <c:ser>
          <c:idx val="0"/>
          <c:order val="0"/>
          <c:tx>
            <c:v>Thème °1</c:v>
          </c:tx>
          <c:spPr>
            <a:ln w="50800" cap="rnd" cmpd="sng">
              <a:solidFill>
                <a:schemeClr val="accent1">
                  <a:alpha val="30000"/>
                </a:schemeClr>
              </a:solidFill>
              <a:round/>
            </a:ln>
            <a:effectLst/>
          </c:spPr>
          <c:marker>
            <c:symbol val="none"/>
          </c:marker>
          <c:cat>
            <c:strRef>
              <c:f>(#REF!,#REF!,#REF!,#REF!,#REF!,#REF!,#REF!,#REF!,#REF!,#REF!,#REF!,#REF!,#REF!,#REF!,#REF!,#REF!,#REF!,#REF!,#REF!,#REF!,#REF!)</c:f>
              <c:strCache>
                <c:ptCount val="21"/>
                <c:pt idx="0">
                  <c:v>Connaissance et mise en œuvre des exigences réglementaires</c:v>
                </c:pt>
                <c:pt idx="1">
                  <c:v>Connaissances et compétences des personnels biomédicaux</c:v>
                </c:pt>
                <c:pt idx="2">
                  <c:v>Maîtrise de la sécurité, qualité et maintenance des dispositifs médicaux</c:v>
                </c:pt>
                <c:pt idx="3">
                  <c:v>Alertes techniques et actions suite à des évènements indésirables</c:v>
                </c:pt>
                <c:pt idx="4">
                  <c:v>Maîtrise des spécifications des fabricants</c:v>
                </c:pt>
                <c:pt idx="5">
                  <c:v>Maîtrise des dispositifs médicaux critiques</c:v>
                </c:pt>
                <c:pt idx="6">
                  <c:v>Maîtrise des équipements de contrôle, mesure et essai (ECME)</c:v>
                </c:pt>
                <c:pt idx="7">
                  <c:v>Maîtrise de l’inventaire du parc des dispositifs médicaux</c:v>
                </c:pt>
                <c:pt idx="8">
                  <c:v>Gestion des plans d’équipements médicaux</c:v>
                </c:pt>
                <c:pt idx="9">
                  <c:v>Mobilisation des moyens techniques, logistiques, bureautiques…</c:v>
                </c:pt>
                <c:pt idx="10">
                  <c:v>Maîtrise des délais en maintenance préventive et contrôle qualité</c:v>
                </c:pt>
                <c:pt idx="11">
                  <c:v>Maîtrise des budgets de fonctionnement et d’investissement</c:v>
                </c:pt>
                <c:pt idx="12">
                  <c:v>Maîtrise continue de l’identification de l’état des dispositifs médicaux</c:v>
                </c:pt>
                <c:pt idx="13">
                  <c:v>Gestion des relations avec les fournisseurs ou prestataires</c:v>
                </c:pt>
                <c:pt idx="14">
                  <c:v>Contribution à la continuité des soins</c:v>
                </c:pt>
                <c:pt idx="15">
                  <c:v>Communication des missions et de l’organisation de l’entité biomédicale</c:v>
                </c:pt>
                <c:pt idx="16">
                  <c:v>Gestion des relations avec les services de soins</c:v>
                </c:pt>
                <c:pt idx="17">
                  <c:v>Formation des utilisateurs à la bonne exploitation des dispositifs médicaux</c:v>
                </c:pt>
                <c:pt idx="18">
                  <c:v>Communication du bilan annuel des prestations biomédicales</c:v>
                </c:pt>
                <c:pt idx="19">
                  <c:v>Efficacité du système documentaire</c:v>
                </c:pt>
                <c:pt idx="20">
                  <c:v>Gestion et conservation des documents</c:v>
                </c:pt>
              </c:strCache>
            </c:strRef>
          </c:cat>
          <c:val>
            <c:numRef>
              <c:f>#REF!</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C810-4F6F-BB39-60276E4A6E30}"/>
            </c:ext>
          </c:extLst>
        </c:ser>
        <c:ser>
          <c:idx val="1"/>
          <c:order val="1"/>
          <c:tx>
            <c:v>Thème n°2</c:v>
          </c:tx>
          <c:spPr>
            <a:ln w="50800" cap="rnd" cmpd="sng">
              <a:solidFill>
                <a:schemeClr val="accent2">
                  <a:alpha val="30000"/>
                </a:schemeClr>
              </a:solidFill>
              <a:round/>
            </a:ln>
            <a:effectLst/>
          </c:spPr>
          <c:marker>
            <c:symbol val="none"/>
          </c:marker>
          <c:cat>
            <c:strRef>
              <c:f>(#REF!,#REF!,#REF!,#REF!,#REF!,#REF!,#REF!,#REF!,#REF!,#REF!,#REF!,#REF!,#REF!,#REF!,#REF!,#REF!,#REF!,#REF!,#REF!,#REF!,#REF!)</c:f>
              <c:strCache>
                <c:ptCount val="21"/>
                <c:pt idx="0">
                  <c:v>Connaissance et mise en œuvre des exigences réglementaires</c:v>
                </c:pt>
                <c:pt idx="1">
                  <c:v>Connaissances et compétences des personnels biomédicaux</c:v>
                </c:pt>
                <c:pt idx="2">
                  <c:v>Maîtrise de la sécurité, qualité et maintenance des dispositifs médicaux</c:v>
                </c:pt>
                <c:pt idx="3">
                  <c:v>Alertes techniques et actions suite à des évènements indésirables</c:v>
                </c:pt>
                <c:pt idx="4">
                  <c:v>Maîtrise des spécifications des fabricants</c:v>
                </c:pt>
                <c:pt idx="5">
                  <c:v>Maîtrise des dispositifs médicaux critiques</c:v>
                </c:pt>
                <c:pt idx="6">
                  <c:v>Maîtrise des équipements de contrôle, mesure et essai (ECME)</c:v>
                </c:pt>
                <c:pt idx="7">
                  <c:v>Maîtrise de l’inventaire du parc des dispositifs médicaux</c:v>
                </c:pt>
                <c:pt idx="8">
                  <c:v>Gestion des plans d’équipements médicaux</c:v>
                </c:pt>
                <c:pt idx="9">
                  <c:v>Mobilisation des moyens techniques, logistiques, bureautiques…</c:v>
                </c:pt>
                <c:pt idx="10">
                  <c:v>Maîtrise des délais en maintenance préventive et contrôle qualité</c:v>
                </c:pt>
                <c:pt idx="11">
                  <c:v>Maîtrise des budgets de fonctionnement et d’investissement</c:v>
                </c:pt>
                <c:pt idx="12">
                  <c:v>Maîtrise continue de l’identification de l’état des dispositifs médicaux</c:v>
                </c:pt>
                <c:pt idx="13">
                  <c:v>Gestion des relations avec les fournisseurs ou prestataires</c:v>
                </c:pt>
                <c:pt idx="14">
                  <c:v>Contribution à la continuité des soins</c:v>
                </c:pt>
                <c:pt idx="15">
                  <c:v>Communication des missions et de l’organisation de l’entité biomédicale</c:v>
                </c:pt>
                <c:pt idx="16">
                  <c:v>Gestion des relations avec les services de soins</c:v>
                </c:pt>
                <c:pt idx="17">
                  <c:v>Formation des utilisateurs à la bonne exploitation des dispositifs médicaux</c:v>
                </c:pt>
                <c:pt idx="18">
                  <c:v>Communication du bilan annuel des prestations biomédicales</c:v>
                </c:pt>
                <c:pt idx="19">
                  <c:v>Efficacité du système documentaire</c:v>
                </c:pt>
                <c:pt idx="20">
                  <c:v>Gestion et conservation des documents</c:v>
                </c:pt>
              </c:strCache>
            </c:strRef>
          </c:cat>
          <c:val>
            <c:numRef>
              <c:f>#REF!</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810-4F6F-BB39-60276E4A6E30}"/>
            </c:ext>
          </c:extLst>
        </c:ser>
        <c:ser>
          <c:idx val="2"/>
          <c:order val="2"/>
          <c:tx>
            <c:v>Thème n°3</c:v>
          </c:tx>
          <c:spPr>
            <a:ln w="50800" cap="rnd" cmpd="sng">
              <a:solidFill>
                <a:schemeClr val="accent3">
                  <a:alpha val="30000"/>
                </a:schemeClr>
              </a:solidFill>
              <a:round/>
            </a:ln>
            <a:effectLst/>
          </c:spPr>
          <c:marker>
            <c:symbol val="none"/>
          </c:marker>
          <c:cat>
            <c:strRef>
              <c:f>(#REF!,#REF!,#REF!,#REF!,#REF!,#REF!,#REF!,#REF!,#REF!,#REF!,#REF!,#REF!,#REF!,#REF!,#REF!,#REF!,#REF!,#REF!,#REF!,#REF!,#REF!)</c:f>
              <c:strCache>
                <c:ptCount val="21"/>
                <c:pt idx="0">
                  <c:v>Connaissance et mise en œuvre des exigences réglementaires</c:v>
                </c:pt>
                <c:pt idx="1">
                  <c:v>Connaissances et compétences des personnels biomédicaux</c:v>
                </c:pt>
                <c:pt idx="2">
                  <c:v>Maîtrise de la sécurité, qualité et maintenance des dispositifs médicaux</c:v>
                </c:pt>
                <c:pt idx="3">
                  <c:v>Alertes techniques et actions suite à des évènements indésirables</c:v>
                </c:pt>
                <c:pt idx="4">
                  <c:v>Maîtrise des spécifications des fabricants</c:v>
                </c:pt>
                <c:pt idx="5">
                  <c:v>Maîtrise des dispositifs médicaux critiques</c:v>
                </c:pt>
                <c:pt idx="6">
                  <c:v>Maîtrise des équipements de contrôle, mesure et essai (ECME)</c:v>
                </c:pt>
                <c:pt idx="7">
                  <c:v>Maîtrise de l’inventaire du parc des dispositifs médicaux</c:v>
                </c:pt>
                <c:pt idx="8">
                  <c:v>Gestion des plans d’équipements médicaux</c:v>
                </c:pt>
                <c:pt idx="9">
                  <c:v>Mobilisation des moyens techniques, logistiques, bureautiques…</c:v>
                </c:pt>
                <c:pt idx="10">
                  <c:v>Maîtrise des délais en maintenance préventive et contrôle qualité</c:v>
                </c:pt>
                <c:pt idx="11">
                  <c:v>Maîtrise des budgets de fonctionnement et d’investissement</c:v>
                </c:pt>
                <c:pt idx="12">
                  <c:v>Maîtrise continue de l’identification de l’état des dispositifs médicaux</c:v>
                </c:pt>
                <c:pt idx="13">
                  <c:v>Gestion des relations avec les fournisseurs ou prestataires</c:v>
                </c:pt>
                <c:pt idx="14">
                  <c:v>Contribution à la continuité des soins</c:v>
                </c:pt>
                <c:pt idx="15">
                  <c:v>Communication des missions et de l’organisation de l’entité biomédicale</c:v>
                </c:pt>
                <c:pt idx="16">
                  <c:v>Gestion des relations avec les services de soins</c:v>
                </c:pt>
                <c:pt idx="17">
                  <c:v>Formation des utilisateurs à la bonne exploitation des dispositifs médicaux</c:v>
                </c:pt>
                <c:pt idx="18">
                  <c:v>Communication du bilan annuel des prestations biomédicales</c:v>
                </c:pt>
                <c:pt idx="19">
                  <c:v>Efficacité du système documentaire</c:v>
                </c:pt>
                <c:pt idx="20">
                  <c:v>Gestion et conservation des documents</c:v>
                </c:pt>
              </c:strCache>
            </c:strRef>
          </c:cat>
          <c:val>
            <c:numRef>
              <c:f>#REF!</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C810-4F6F-BB39-60276E4A6E30}"/>
            </c:ext>
          </c:extLst>
        </c:ser>
        <c:dLbls>
          <c:showLegendKey val="0"/>
          <c:showVal val="0"/>
          <c:showCatName val="0"/>
          <c:showSerName val="0"/>
          <c:showPercent val="0"/>
          <c:showBubbleSize val="0"/>
          <c:showLeaderLines val="0"/>
        </c:dLbls>
        <c:axId val="51840581"/>
        <c:axId val="43657459"/>
      </c:radarChart>
      <c:catAx>
        <c:axId val="51840581"/>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43657459"/>
        <c:crosses val="autoZero"/>
        <c:auto val="1"/>
        <c:lblOffset val="100"/>
        <c:noMultiLvlLbl val="0"/>
      </c:catAx>
      <c:valAx>
        <c:axId val="43657459"/>
        <c:scaling>
          <c:orientation val="minMax"/>
        </c:scaling>
        <c:delete val="0"/>
        <c:axPos val="l"/>
        <c:majorGridlines>
          <c:spPr>
            <a:ln w="9525" cap="flat" cmpd="sng">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51840581"/>
        <c:crosses val="autoZero"/>
        <c:crossBetween val="between"/>
      </c:valAx>
      <c:spPr>
        <a:noFill/>
        <a:ln w="6350">
          <a:noFill/>
        </a:ln>
        <a:effectLst/>
      </c:spPr>
    </c:plotArea>
    <c:legend>
      <c:legendPos val="t"/>
      <c:layout>
        <c:manualLayout>
          <c:xMode val="edge"/>
          <c:yMode val="edge"/>
          <c:x val="0.37625"/>
          <c:y val="0.09125"/>
          <c:w val="0.24975"/>
          <c:h val="0.02225"/>
        </c:manualLayout>
      </c:layout>
      <c:overlay val="0"/>
      <c:spPr>
        <a:noFill/>
        <a:ln w="6350">
          <a:noFill/>
        </a:ln>
        <a:effectLst/>
      </c:spPr>
      <c:txPr>
        <a:bodyPr vert="horz" rot="0" spcFirstLastPara="1" vertOverflow="ellipsis" anchor="ctr" anchorCtr="1" wrap="square"/>
        <a:lstStyle/>
        <a:p>
          <a:pPr algn="ctr">
            <a:defRPr lang="en-US" sz="900" b="0" i="0" u="none" baseline="0" kern="1200">
              <a:solidFill>
                <a:schemeClr val="tx1">
                  <a:lumMod val="50000"/>
                  <a:lumOff val="50000"/>
                </a:schemeClr>
              </a:solidFill>
              <a:latin typeface="+mn-lt"/>
              <a:ea typeface="+mn-ea"/>
              <a:cs typeface="+mn-cs"/>
            </a:defRPr>
          </a:pPr>
          <a:endParaRPr lang="en-US"/>
        </a:p>
      </c:txPr>
    </c:legend>
    <c:plotVisOnly val="1"/>
    <c:dispBlanksAs val="gap"/>
    <c:showDLblsOverMax val="0"/>
  </c:chart>
  <c:spPr>
    <a:gradFill rotWithShape="1">
      <a:gsLst>
        <a:gs pos="100000">
          <a:schemeClr val="bg1">
            <a:lumMod val="95000"/>
          </a:schemeClr>
        </a:gs>
        <a:gs pos="43000">
          <a:schemeClr val="bg1"/>
        </a:gs>
      </a:gsLst>
      <a:path path="circle">
        <a:fillToRect l="50000" t="50000" r="50000" b="50000"/>
      </a:path>
      <a:tileRect/>
    </a:gradFill>
    <a:ln w="12700" cap="flat" cmpd="sng">
      <a:solidFill>
        <a:schemeClr val="tx1"/>
      </a:solidFill>
      <a:round/>
    </a:ln>
    <a:effectLst/>
  </c:spPr>
</c:chartSpace>
</file>

<file path=xl/charts/chart7.xml><?xml version="1.0" encoding="utf-8"?>
<c:chartSpace xmlns:c="http://schemas.openxmlformats.org/drawingml/2006/chart" xmlns:a="http://schemas.openxmlformats.org/drawingml/2006/main" xmlns:r="http://schemas.openxmlformats.org/officeDocument/2006/relationships">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spcFirstLastPara="1" vertOverflow="ellipsis" anchor="ctr" anchorCtr="1" wrap="square"/>
          <a:lstStyle/>
          <a:p>
            <a:pPr>
              <a:defRPr lang="fr-FR" sz="1600" b="1" i="0" u="sng" baseline="0" kern="1200" spc="70">
                <a:solidFill>
                  <a:schemeClr val="tx1"/>
                </a:solidFill>
                <a:latin typeface="+mn-lt"/>
                <a:ea typeface="+mn-ea"/>
                <a:cs typeface="+mn-cs"/>
              </a:defRPr>
            </a:pPr>
            <a:r>
              <a:rPr lang="fr-FR"/>
              <a:t>Cartographie du niveau de qualité du thème n°2</a:t>
            </a:r>
          </a:p>
        </c:rich>
      </c:tx>
      <c:layout/>
      <c:overlay val="0"/>
      <c:spPr>
        <a:noFill/>
        <a:ln w="6350">
          <a:noFill/>
        </a:ln>
        <a:effectLst/>
      </c:spPr>
    </c:title>
    <c:autoTitleDeleted val="0"/>
    <c:plotArea>
      <c:layout>
        <c:manualLayout>
          <c:layoutTarget val="inner"/>
          <c:xMode val="edge"/>
          <c:yMode val="edge"/>
          <c:x val="0.29075"/>
          <c:y val="0.21575"/>
          <c:w val="0.41875"/>
          <c:h val="0.69775"/>
        </c:manualLayout>
      </c:layout>
      <c:radarChart>
        <c:radarStyle val="standard"/>
        <c:varyColors val="0"/>
        <c:ser>
          <c:idx val="0"/>
          <c:order val="0"/>
          <c:tx>
            <c:v>Niveau de qualité</c:v>
          </c:tx>
          <c:spPr>
            <a:ln w="50800" cap="rnd" cmpd="sng">
              <a:solidFill>
                <a:schemeClr val="accent1">
                  <a:alpha val="30000"/>
                </a:schemeClr>
              </a:solidFill>
              <a:round/>
            </a:ln>
            <a:effectLst/>
          </c:spPr>
          <c:marker>
            <c:symbol val="none"/>
          </c:marker>
          <c:cat>
            <c:strRef>
              <c:f>(#REF!,#REF!,#REF!,#REF!,#REF!,#REF!,#REF!)</c:f>
              <c:strCache>
                <c:ptCount val="7"/>
                <c:pt idx="0">
                  <c:v>Gestion des plans d’équipements médicaux</c:v>
                </c:pt>
                <c:pt idx="1">
                  <c:v>Mobilisation des moyens techniques, logistiques, bureautiques…</c:v>
                </c:pt>
                <c:pt idx="2">
                  <c:v>Maîtrise des délais en maintenance préventive et contrôle qualité</c:v>
                </c:pt>
                <c:pt idx="3">
                  <c:v>Maîtrise des budgets de fonctionnement et d’investissement</c:v>
                </c:pt>
                <c:pt idx="4">
                  <c:v>Maîtrise continue de l’identification de l’état des dispositifs médicaux</c:v>
                </c:pt>
                <c:pt idx="5">
                  <c:v>Gestion des relations avec les fournisseurs ou prestataires</c:v>
                </c:pt>
                <c:pt idx="6">
                  <c:v>Contribution à la continuité des soins</c:v>
                </c:pt>
              </c:strCache>
            </c:strRef>
          </c:cat>
          <c:val>
            <c:numRef>
              <c:f>('THÈME n°2 '!$L$10,'THÈME n°2 '!$L$16,'THÈME n°2 '!$L$22,'THÈME n°2 '!$L$28,'THÈME n°2 '!$L$34,'THÈME n°2 '!$L$40,'THÈME n°2 '!$L$46)</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FCF-48C5-AACC-DBACBBBB9BB3}"/>
            </c:ext>
          </c:extLst>
        </c:ser>
        <c:dLbls>
          <c:showLegendKey val="0"/>
          <c:showVal val="0"/>
          <c:showCatName val="0"/>
          <c:showSerName val="0"/>
          <c:showPercent val="0"/>
          <c:showBubbleSize val="0"/>
          <c:showLeaderLines val="0"/>
        </c:dLbls>
        <c:axId val="20764653"/>
        <c:axId val="61394603"/>
      </c:radarChart>
      <c:catAx>
        <c:axId val="20764653"/>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61394603"/>
        <c:crosses val="autoZero"/>
        <c:auto val="1"/>
        <c:lblOffset val="100"/>
        <c:noMultiLvlLbl val="0"/>
      </c:catAx>
      <c:valAx>
        <c:axId val="61394603"/>
        <c:scaling>
          <c:orientation val="minMax"/>
          <c:max val="100"/>
          <c:min val="0"/>
        </c:scaling>
        <c:delete val="0"/>
        <c:axPos val="l"/>
        <c:majorGridlines>
          <c:spPr>
            <a:ln w="9525" cap="flat" cmpd="sng">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20764653"/>
        <c:crosses val="autoZero"/>
        <c:crossBetween val="between"/>
      </c:valAx>
      <c:spPr>
        <a:noFill/>
        <a:ln w="6350">
          <a:noFill/>
        </a:ln>
        <a:effectLst/>
      </c:spPr>
    </c:plotArea>
    <c:plotVisOnly val="1"/>
    <c:dispBlanksAs val="gap"/>
    <c:showDLblsOverMax val="0"/>
  </c:chart>
  <c:spPr>
    <a:gradFill rotWithShape="1">
      <a:gsLst>
        <a:gs pos="100000">
          <a:schemeClr val="bg1">
            <a:lumMod val="95000"/>
          </a:schemeClr>
        </a:gs>
        <a:gs pos="43000">
          <a:schemeClr val="bg1"/>
        </a:gs>
      </a:gsLst>
      <a:path path="circle">
        <a:fillToRect l="50000" t="50000" r="50000" b="50000"/>
      </a:path>
      <a:tileRect/>
    </a:gradFill>
    <a:ln w="9525" cap="flat" cmpd="sng">
      <a:solidFill>
        <a:schemeClr val="tx1"/>
      </a:solidFill>
      <a:round/>
    </a:ln>
    <a:effectLst/>
  </c:spPr>
</c:chartSpace>
</file>

<file path=xl/charts/chart8.xml><?xml version="1.0" encoding="utf-8"?>
<c:chartSpace xmlns:c="http://schemas.openxmlformats.org/drawingml/2006/chart" xmlns:a="http://schemas.openxmlformats.org/drawingml/2006/main" xmlns:r="http://schemas.openxmlformats.org/officeDocument/2006/relationships">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spcFirstLastPara="1" vertOverflow="ellipsis" anchor="ctr" anchorCtr="1" wrap="square"/>
          <a:lstStyle/>
          <a:p>
            <a:pPr>
              <a:defRPr lang="fr-FR" sz="1600" b="1" i="0" u="sng" baseline="0" kern="1200" spc="70">
                <a:solidFill>
                  <a:srgbClr val="000000"/>
                </a:solidFill>
                <a:latin typeface="+mn-lt"/>
                <a:ea typeface="+mn-ea"/>
                <a:cs typeface="+mn-cs"/>
              </a:defRPr>
            </a:pPr>
            <a:r>
              <a:rPr lang="fr-FR"/>
              <a:t>Cartographie du niveau de qualité du thème n°3 </a:t>
            </a:r>
          </a:p>
        </c:rich>
      </c:tx>
      <c:layout/>
      <c:overlay val="0"/>
      <c:spPr>
        <a:noFill/>
        <a:ln w="6350">
          <a:noFill/>
        </a:ln>
        <a:effectLst/>
      </c:spPr>
    </c:title>
    <c:autoTitleDeleted val="0"/>
    <c:plotArea>
      <c:layout>
        <c:manualLayout>
          <c:layoutTarget val="inner"/>
          <c:xMode val="edge"/>
          <c:yMode val="edge"/>
          <c:x val="0.29075"/>
          <c:y val="0.2115"/>
          <c:w val="0.41875"/>
          <c:h val="0.69775"/>
        </c:manualLayout>
      </c:layout>
      <c:radarChart>
        <c:radarStyle val="standard"/>
        <c:varyColors val="0"/>
        <c:ser>
          <c:idx val="0"/>
          <c:order val="0"/>
          <c:tx>
            <c:v>Niveau de qualité</c:v>
          </c:tx>
          <c:spPr>
            <a:ln w="50800" cap="rnd" cmpd="sng">
              <a:solidFill>
                <a:schemeClr val="accent1">
                  <a:alpha val="30000"/>
                </a:schemeClr>
              </a:solidFill>
              <a:round/>
            </a:ln>
            <a:effectLst/>
          </c:spPr>
          <c:marker>
            <c:symbol val="none"/>
          </c:marker>
          <c:cat>
            <c:strRef>
              <c:f>#REF!</c:f>
              <c:strCache>
                <c:ptCount val="6"/>
                <c:pt idx="0">
                  <c:v>Communication des missions et de l’organisation de l’entité biomédicale</c:v>
                </c:pt>
                <c:pt idx="1">
                  <c:v>Gestion des relations avec les services de soins</c:v>
                </c:pt>
                <c:pt idx="2">
                  <c:v>Formation des utilisateurs à la bonne exploitation des dispositifs médicaux</c:v>
                </c:pt>
                <c:pt idx="3">
                  <c:v>Communication du bilan annuel des prestations biomédicales</c:v>
                </c:pt>
                <c:pt idx="4">
                  <c:v>Efficacité du système documentaire</c:v>
                </c:pt>
                <c:pt idx="5">
                  <c:v>Gestion et conservation des documents</c:v>
                </c:pt>
              </c:strCache>
            </c:strRef>
          </c:cat>
          <c:val>
            <c:numRef>
              <c:f>('THÈME n°3'!$L$10,'THÈME n°3'!$L$16,'THÈME n°3'!$L$22,'THÈME n°3'!$L$28,'THÈME n°3'!$L$34,'THÈME n°3'!$L$40)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79D-4671-8E28-76FB4B9314F3}"/>
            </c:ext>
          </c:extLst>
        </c:ser>
        <c:dLbls>
          <c:showLegendKey val="0"/>
          <c:showVal val="0"/>
          <c:showCatName val="0"/>
          <c:showSerName val="0"/>
          <c:showPercent val="0"/>
          <c:showBubbleSize val="0"/>
          <c:showLeaderLines val="0"/>
        </c:dLbls>
        <c:axId val="44256673"/>
        <c:axId val="4857415"/>
      </c:radarChart>
      <c:catAx>
        <c:axId val="44256673"/>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4857415"/>
        <c:crosses val="autoZero"/>
        <c:auto val="1"/>
        <c:lblOffset val="100"/>
        <c:noMultiLvlLbl val="0"/>
      </c:catAx>
      <c:valAx>
        <c:axId val="4857415"/>
        <c:scaling>
          <c:orientation val="minMax"/>
          <c:max val="100"/>
          <c:min val="0"/>
        </c:scaling>
        <c:delete val="0"/>
        <c:axPos val="l"/>
        <c:majorGridlines>
          <c:spPr>
            <a:ln w="9525" cap="flat" cmpd="sng">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44256673"/>
        <c:crosses val="autoZero"/>
        <c:crossBetween val="between"/>
      </c:valAx>
      <c:spPr>
        <a:noFill/>
        <a:ln w="6350">
          <a:noFill/>
        </a:ln>
        <a:effectLst/>
      </c:spPr>
    </c:plotArea>
    <c:plotVisOnly val="1"/>
    <c:dispBlanksAs val="gap"/>
    <c:showDLblsOverMax val="0"/>
  </c:chart>
  <c:spPr>
    <a:gradFill rotWithShape="1">
      <a:gsLst>
        <a:gs pos="100000">
          <a:schemeClr val="bg1">
            <a:lumMod val="95000"/>
          </a:schemeClr>
        </a:gs>
        <a:gs pos="43000">
          <a:schemeClr val="bg1"/>
        </a:gs>
      </a:gsLst>
      <a:path path="circle">
        <a:fillToRect l="50000" t="50000" r="50000" b="50000"/>
      </a:path>
      <a:tileRect/>
    </a:gradFill>
    <a:ln w="9525" cap="flat" cmpd="sng">
      <a:solidFill>
        <a:schemeClr val="tx1"/>
      </a:solidFill>
      <a:round/>
    </a:ln>
    <a:effectLst/>
  </c:spPr>
</c:chartSpace>
</file>

<file path=xl/charts/chart9.xml><?xml version="1.0" encoding="utf-8"?>
<c:chartSpace xmlns:c="http://schemas.openxmlformats.org/drawingml/2006/chart" xmlns:a="http://schemas.openxmlformats.org/drawingml/2006/main" xmlns:r="http://schemas.openxmlformats.org/officeDocument/2006/relationships">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spcFirstLastPara="1" vertOverflow="ellipsis" anchor="ctr" anchorCtr="1" wrap="square"/>
          <a:lstStyle/>
          <a:p>
            <a:pPr>
              <a:defRPr lang="fr-FR" sz="1600" b="1" i="0" u="sng" baseline="0" kern="1200" spc="70">
                <a:solidFill>
                  <a:schemeClr val="tx1"/>
                </a:solidFill>
                <a:latin typeface="+mn-lt"/>
                <a:ea typeface="+mn-ea"/>
                <a:cs typeface="+mn-cs"/>
              </a:defRPr>
            </a:pPr>
            <a:r>
              <a:rPr lang="fr-FR"/>
              <a:t>Cartographie du niveau de qualité du thème n°1</a:t>
            </a:r>
          </a:p>
        </c:rich>
      </c:tx>
      <c:layout/>
      <c:overlay val="0"/>
      <c:spPr>
        <a:noFill/>
        <a:ln w="6350">
          <a:noFill/>
        </a:ln>
        <a:effectLst/>
      </c:spPr>
    </c:title>
    <c:autoTitleDeleted val="0"/>
    <c:plotArea>
      <c:layout/>
      <c:radarChart>
        <c:radarStyle val="standard"/>
        <c:varyColors val="0"/>
        <c:ser>
          <c:idx val="0"/>
          <c:order val="0"/>
          <c:spPr>
            <a:ln w="50800" cap="rnd" cmpd="sng">
              <a:solidFill>
                <a:schemeClr val="accent1">
                  <a:alpha val="30000"/>
                </a:schemeClr>
              </a:solidFill>
              <a:round/>
            </a:ln>
            <a:effectLst/>
          </c:spPr>
          <c:marker>
            <c:symbol val="none"/>
          </c:marker>
          <c:cat>
            <c:strLit>
              <c:ptCount val="8"/>
              <c:pt idx="0">
                <c:v>connaissance et mise en œuvre des exigences réglementaires</c:v>
              </c:pt>
              <c:pt idx="1">
                <c:v>connaissances et compétences des personnels biomédicaux</c:v>
              </c:pt>
              <c:pt idx="2">
                <c:v>maîtrise de la sécurité, qualité et maintenance des dispositifs médicaux</c:v>
              </c:pt>
              <c:pt idx="3">
                <c:v>alertes techniques et actions suite à des évène- ments indésirables</c:v>
              </c:pt>
              <c:pt idx="4">
                <c:v>maîtrise des spécifications des fabricants</c:v>
              </c:pt>
              <c:pt idx="5">
                <c:v>maîtrise des dispositifs médicaux critiques</c:v>
              </c:pt>
              <c:pt idx="6">
                <c:v>maîtrise des équipements de contrôle, mesure et essai (ECME)</c:v>
              </c:pt>
              <c:pt idx="7">
                <c:v>maîtrise de l’inventaire du parc des dispositifs médicaux</c:v>
              </c:pt>
            </c:strLit>
          </c:cat>
          <c:val>
            <c:numRef>
              <c:f>('THÈME n°1 '!$L$10,'THÈME n°1 '!$L$16,'THÈME n°1 '!$L$22,'THÈME n°1 '!$L$28,'THÈME n°1 '!$L$34,'THÈME n°1 '!$L$40,'THÈME n°1 '!$L$46,'THÈME n°1 '!$L$52)</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EACE-41ED-B5D0-9B1B8A9216E0}"/>
            </c:ext>
          </c:extLst>
        </c:ser>
        <c:dLbls>
          <c:showLegendKey val="0"/>
          <c:showVal val="0"/>
          <c:showCatName val="0"/>
          <c:showSerName val="0"/>
          <c:showPercent val="0"/>
          <c:showBubbleSize val="0"/>
          <c:showLeaderLines val="0"/>
        </c:dLbls>
        <c:axId val="61776547"/>
        <c:axId val="50328661"/>
      </c:radarChart>
      <c:catAx>
        <c:axId val="61776547"/>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50328661"/>
        <c:crosses val="autoZero"/>
        <c:auto val="1"/>
        <c:lblOffset val="100"/>
        <c:noMultiLvlLbl val="0"/>
      </c:catAx>
      <c:valAx>
        <c:axId val="50328661"/>
        <c:scaling>
          <c:orientation val="minMax"/>
          <c:max val="100"/>
        </c:scaling>
        <c:delete val="0"/>
        <c:axPos val="l"/>
        <c:majorGridlines>
          <c:spPr>
            <a:ln w="9525" cap="flat" cmpd="sng">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vert="horz" rot="-60000000" spcFirstLastPara="1" vertOverflow="ellipsis" anchor="ctr" anchorCtr="1" wrap="square"/>
          <a:lstStyle/>
          <a:p>
            <a:pPr>
              <a:defRPr lang="en-US" sz="900" b="0" i="0" u="none" baseline="0" kern="1200">
                <a:solidFill>
                  <a:schemeClr val="tx1">
                    <a:lumMod val="50000"/>
                    <a:lumOff val="50000"/>
                  </a:schemeClr>
                </a:solidFill>
                <a:latin typeface="+mn-lt"/>
                <a:ea typeface="+mn-ea"/>
                <a:cs typeface="+mn-cs"/>
              </a:defRPr>
            </a:pPr>
            <a:endParaRPr lang="en-US"/>
          </a:p>
        </c:txPr>
        <c:crossAx val="61776547"/>
        <c:crosses val="autoZero"/>
        <c:crossBetween val="between"/>
      </c:valAx>
      <c:spPr>
        <a:noFill/>
        <a:ln w="6350">
          <a:noFill/>
        </a:ln>
        <a:effectLst/>
      </c:spPr>
    </c:plotArea>
    <c:plotVisOnly val="1"/>
    <c:dispBlanksAs val="gap"/>
    <c:showDLblsOverMax val="0"/>
  </c:chart>
  <c:spPr>
    <a:gradFill rotWithShape="1">
      <a:gsLst>
        <a:gs pos="100000">
          <a:schemeClr val="bg1">
            <a:lumMod val="95000"/>
          </a:schemeClr>
        </a:gs>
        <a:gs pos="43000">
          <a:schemeClr val="bg1"/>
        </a:gs>
      </a:gsLst>
      <a:path path="circle">
        <a:fillToRect l="50000" t="50000" r="50000" b="50000"/>
      </a:path>
      <a:tileRect/>
    </a:gradFill>
    <a:ln w="9525" cap="flat" cmpd="sng">
      <a:solidFill>
        <a:schemeClr val="tx1"/>
      </a:solidFill>
      <a:round/>
    </a:ln>
    <a:effectLst/>
  </c:sp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CheckBox" lockText="1" noThreeD="1" fmlaLink="$K$11"/>
</file>

<file path=xl/ctrProps/ctrProp11.xml><?xml version="1.0" encoding="utf-8"?>
<formControlPr xmlns="http://schemas.microsoft.com/office/spreadsheetml/2009/9/main" objectType="CheckBox" lockText="1" noThreeD="1" fmlaLink="$K$12"/>
</file>

<file path=xl/ctrProps/ctrProp12.xml><?xml version="1.0" encoding="utf-8"?>
<formControlPr xmlns="http://schemas.microsoft.com/office/spreadsheetml/2009/9/main" objectType="CheckBox" lockText="1" noThreeD="1" fmlaLink="$K$13"/>
</file>

<file path=xl/ctrProps/ctrProp13.xml><?xml version="1.0" encoding="utf-8"?>
<formControlPr xmlns="http://schemas.microsoft.com/office/spreadsheetml/2009/9/main" objectType="CheckBox" lockText="1" noThreeD="1" fmlaLink="$K$14"/>
</file>

<file path=xl/ctrProps/ctrProp14.xml><?xml version="1.0" encoding="utf-8"?>
<formControlPr xmlns="http://schemas.microsoft.com/office/spreadsheetml/2009/9/main" objectType="CheckBox" lockText="1" noThreeD="1" fmlaLink="$K$17"/>
</file>

<file path=xl/ctrProps/ctrProp15.xml><?xml version="1.0" encoding="utf-8"?>
<formControlPr xmlns="http://schemas.microsoft.com/office/spreadsheetml/2009/9/main" objectType="CheckBox" lockText="1" noThreeD="1" fmlaLink="$K$18"/>
</file>

<file path=xl/ctrProps/ctrProp16.xml><?xml version="1.0" encoding="utf-8"?>
<formControlPr xmlns="http://schemas.microsoft.com/office/spreadsheetml/2009/9/main" objectType="CheckBox" lockText="1" noThreeD="1" fmlaLink="$K$19"/>
</file>

<file path=xl/ctrProps/ctrProp17.xml><?xml version="1.0" encoding="utf-8"?>
<formControlPr xmlns="http://schemas.microsoft.com/office/spreadsheetml/2009/9/main" objectType="CheckBox" lockText="1" noThreeD="1" fmlaLink="$K$20"/>
</file>

<file path=xl/ctrProps/ctrProp18.xml><?xml version="1.0" encoding="utf-8"?>
<formControlPr xmlns="http://schemas.microsoft.com/office/spreadsheetml/2009/9/main" objectType="CheckBox" lockText="1" noThreeD="1" fmlaLink="$K$23"/>
</file>

<file path=xl/ctrProps/ctrProp19.xml><?xml version="1.0" encoding="utf-8"?>
<formControlPr xmlns="http://schemas.microsoft.com/office/spreadsheetml/2009/9/main" objectType="CheckBox" lockText="1" noThreeD="1" fmlaLink="$K$24"/>
</file>

<file path=xl/ctrProps/ctrProp2.xml><?xml version="1.0" encoding="utf-8"?>
<formControlPr xmlns="http://schemas.microsoft.com/office/spreadsheetml/2009/9/main" objectType="CheckBox" lockText="1" noThreeD="1" fmlaLink="$J$17"/>
</file>

<file path=xl/ctrProps/ctrProp20.xml><?xml version="1.0" encoding="utf-8"?>
<formControlPr xmlns="http://schemas.microsoft.com/office/spreadsheetml/2009/9/main" objectType="CheckBox" lockText="1" noThreeD="1" fmlaLink="$K$25"/>
</file>

<file path=xl/ctrProps/ctrProp21.xml><?xml version="1.0" encoding="utf-8"?>
<formControlPr xmlns="http://schemas.microsoft.com/office/spreadsheetml/2009/9/main" objectType="CheckBox" lockText="1" noThreeD="1" fmlaLink="$K$26"/>
</file>

<file path=xl/ctrProps/ctrProp22.xml><?xml version="1.0" encoding="utf-8"?>
<formControlPr xmlns="http://schemas.microsoft.com/office/spreadsheetml/2009/9/main" objectType="CheckBox" lockText="1" noThreeD="1" fmlaLink="$K$29"/>
</file>

<file path=xl/ctrProps/ctrProp23.xml><?xml version="1.0" encoding="utf-8"?>
<formControlPr xmlns="http://schemas.microsoft.com/office/spreadsheetml/2009/9/main" objectType="CheckBox" lockText="1" noThreeD="1" fmlaLink="$K$30"/>
</file>

<file path=xl/ctrProps/ctrProp24.xml><?xml version="1.0" encoding="utf-8"?>
<formControlPr xmlns="http://schemas.microsoft.com/office/spreadsheetml/2009/9/main" objectType="CheckBox" lockText="1" noThreeD="1" fmlaLink="$K$31"/>
</file>

<file path=xl/ctrProps/ctrProp25.xml><?xml version="1.0" encoding="utf-8"?>
<formControlPr xmlns="http://schemas.microsoft.com/office/spreadsheetml/2009/9/main" objectType="CheckBox" lockText="1" noThreeD="1" fmlaLink="$K$32"/>
</file>

<file path=xl/ctrProps/ctrProp26.xml><?xml version="1.0" encoding="utf-8"?>
<formControlPr xmlns="http://schemas.microsoft.com/office/spreadsheetml/2009/9/main" objectType="CheckBox" lockText="1" noThreeD="1" fmlaLink="$K$35"/>
</file>

<file path=xl/ctrProps/ctrProp27.xml><?xml version="1.0" encoding="utf-8"?>
<formControlPr xmlns="http://schemas.microsoft.com/office/spreadsheetml/2009/9/main" objectType="CheckBox" lockText="1" noThreeD="1" fmlaLink="$K$36"/>
</file>

<file path=xl/ctrProps/ctrProp28.xml><?xml version="1.0" encoding="utf-8"?>
<formControlPr xmlns="http://schemas.microsoft.com/office/spreadsheetml/2009/9/main" objectType="CheckBox" lockText="1" noThreeD="1" fmlaLink="$K$37"/>
</file>

<file path=xl/ctrProps/ctrProp29.xml><?xml version="1.0" encoding="utf-8"?>
<formControlPr xmlns="http://schemas.microsoft.com/office/spreadsheetml/2009/9/main" objectType="CheckBox" lockText="1" noThreeD="1" fmlaLink="$K$38"/>
</file>

<file path=xl/ctrProps/ctrProp3.xml><?xml version="1.0" encoding="utf-8"?>
<formControlPr xmlns="http://schemas.microsoft.com/office/spreadsheetml/2009/9/main" objectType="CheckBox" lockText="1" noThreeD="1" fmlaLink="$J$18"/>
</file>

<file path=xl/ctrProps/ctrProp30.xml><?xml version="1.0" encoding="utf-8"?>
<formControlPr xmlns="http://schemas.microsoft.com/office/spreadsheetml/2009/9/main" objectType="CheckBox" lockText="1" noThreeD="1" fmlaLink="$K$41"/>
</file>

<file path=xl/ctrProps/ctrProp31.xml><?xml version="1.0" encoding="utf-8"?>
<formControlPr xmlns="http://schemas.microsoft.com/office/spreadsheetml/2009/9/main" objectType="CheckBox" lockText="1" noThreeD="1" fmlaLink="$K$42"/>
</file>

<file path=xl/ctrProps/ctrProp32.xml><?xml version="1.0" encoding="utf-8"?>
<formControlPr xmlns="http://schemas.microsoft.com/office/spreadsheetml/2009/9/main" objectType="CheckBox" lockText="1" noThreeD="1" fmlaLink="$K$43"/>
</file>

<file path=xl/ctrProps/ctrProp33.xml><?xml version="1.0" encoding="utf-8"?>
<formControlPr xmlns="http://schemas.microsoft.com/office/spreadsheetml/2009/9/main" objectType="CheckBox" lockText="1" noThreeD="1" fmlaLink="$K$44"/>
</file>

<file path=xl/ctrProps/ctrProp34.xml><?xml version="1.0" encoding="utf-8"?>
<formControlPr xmlns="http://schemas.microsoft.com/office/spreadsheetml/2009/9/main" objectType="CheckBox" lockText="1" noThreeD="1" fmlaLink="$K$47"/>
</file>

<file path=xl/ctrProps/ctrProp35.xml><?xml version="1.0" encoding="utf-8"?>
<formControlPr xmlns="http://schemas.microsoft.com/office/spreadsheetml/2009/9/main" objectType="CheckBox" lockText="1" noThreeD="1" fmlaLink="$K$48"/>
</file>

<file path=xl/ctrProps/ctrProp36.xml><?xml version="1.0" encoding="utf-8"?>
<formControlPr xmlns="http://schemas.microsoft.com/office/spreadsheetml/2009/9/main" objectType="CheckBox" lockText="1" noThreeD="1" fmlaLink="$K$49"/>
</file>

<file path=xl/ctrProps/ctrProp37.xml><?xml version="1.0" encoding="utf-8"?>
<formControlPr xmlns="http://schemas.microsoft.com/office/spreadsheetml/2009/9/main" objectType="CheckBox" lockText="1" noThreeD="1" fmlaLink="$K$50"/>
</file>

<file path=xl/ctrProps/ctrProp38.xml><?xml version="1.0" encoding="utf-8"?>
<formControlPr xmlns="http://schemas.microsoft.com/office/spreadsheetml/2009/9/main" objectType="CheckBox" lockText="1" noThreeD="1" fmlaLink="$K$54"/>
</file>

<file path=xl/ctrProps/ctrProp39.xml><?xml version="1.0" encoding="utf-8"?>
<formControlPr xmlns="http://schemas.microsoft.com/office/spreadsheetml/2009/9/main" objectType="CheckBox" lockText="1" noThreeD="1" fmlaLink="$K$55"/>
</file>

<file path=xl/ctrProps/ctrProp4.xml><?xml version="1.0" encoding="utf-8"?>
<formControlPr xmlns="http://schemas.microsoft.com/office/spreadsheetml/2009/9/main" objectType="CheckBox" lockText="1" noThreeD="1" fmlaLink="$J$19"/>
</file>

<file path=xl/ctrProps/ctrProp40.xml><?xml version="1.0" encoding="utf-8"?>
<formControlPr xmlns="http://schemas.microsoft.com/office/spreadsheetml/2009/9/main" objectType="CheckBox" lockText="1" noThreeD="1" fmlaLink="$K$53"/>
</file>

<file path=xl/ctrProps/ctrProp41.xml><?xml version="1.0" encoding="utf-8"?>
<formControlPr xmlns="http://schemas.microsoft.com/office/spreadsheetml/2009/9/main" objectType="CheckBox" lockText="1" noThreeD="1" fmlaLink="$K$56"/>
</file>

<file path=xl/ctrProps/ctrProp42.xml><?xml version="1.0" encoding="utf-8"?>
<formControlPr xmlns="http://schemas.microsoft.com/office/spreadsheetml/2009/9/main" objectType="Button" lockText="1"/>
</file>

<file path=xl/ctrProps/ctrProp43.xml><?xml version="1.0" encoding="utf-8"?>
<formControlPr xmlns="http://schemas.microsoft.com/office/spreadsheetml/2009/9/main" objectType="GBox" noThreeD="1"/>
</file>

<file path=xl/ctrProps/ctrProp44.xml><?xml version="1.0" encoding="utf-8"?>
<formControlPr xmlns="http://schemas.microsoft.com/office/spreadsheetml/2009/9/main" objectType="GBox" noThreeD="1"/>
</file>

<file path=xl/ctrProps/ctrProp45.xml><?xml version="1.0" encoding="utf-8"?>
<formControlPr xmlns="http://schemas.microsoft.com/office/spreadsheetml/2009/9/main" objectType="GBox" noThreeD="1"/>
</file>

<file path=xl/ctrProps/ctrProp46.xml><?xml version="1.0" encoding="utf-8"?>
<formControlPr xmlns="http://schemas.microsoft.com/office/spreadsheetml/2009/9/main" objectType="GBox" noThreeD="1"/>
</file>

<file path=xl/ctrProps/ctrProp47.xml><?xml version="1.0" encoding="utf-8"?>
<formControlPr xmlns="http://schemas.microsoft.com/office/spreadsheetml/2009/9/main" objectType="CheckBox" lockText="1" noThreeD="1" fmlaLink="$K$12"/>
</file>

<file path=xl/ctrProps/ctrProp48.xml><?xml version="1.0" encoding="utf-8"?>
<formControlPr xmlns="http://schemas.microsoft.com/office/spreadsheetml/2009/9/main" objectType="CheckBox" lockText="1" noThreeD="1" fmlaLink="$K$13"/>
</file>

<file path=xl/ctrProps/ctrProp49.xml><?xml version="1.0" encoding="utf-8"?>
<formControlPr xmlns="http://schemas.microsoft.com/office/spreadsheetml/2009/9/main" objectType="CheckBox" lockText="1" noThreeD="1" fmlaLink="$K$11"/>
</file>

<file path=xl/ctrProps/ctrProp5.xml><?xml version="1.0" encoding="utf-8"?>
<formControlPr xmlns="http://schemas.microsoft.com/office/spreadsheetml/2009/9/main" objectType="CheckBox" lockText="1" noThreeD="1" fmlaLink="$J$20"/>
</file>

<file path=xl/ctrProps/ctrProp50.xml><?xml version="1.0" encoding="utf-8"?>
<formControlPr xmlns="http://schemas.microsoft.com/office/spreadsheetml/2009/9/main" objectType="CheckBox" lockText="1" noThreeD="1" fmlaLink="$K$14"/>
</file>

<file path=xl/ctrProps/ctrProp51.xml><?xml version="1.0" encoding="utf-8"?>
<formControlPr xmlns="http://schemas.microsoft.com/office/spreadsheetml/2009/9/main" objectType="CheckBox" lockText="1" noThreeD="1" fmlaLink="$K$18"/>
</file>

<file path=xl/ctrProps/ctrProp52.xml><?xml version="1.0" encoding="utf-8"?>
<formControlPr xmlns="http://schemas.microsoft.com/office/spreadsheetml/2009/9/main" objectType="CheckBox" lockText="1" noThreeD="1" fmlaLink="$K$19"/>
</file>

<file path=xl/ctrProps/ctrProp53.xml><?xml version="1.0" encoding="utf-8"?>
<formControlPr xmlns="http://schemas.microsoft.com/office/spreadsheetml/2009/9/main" objectType="CheckBox" lockText="1" noThreeD="1" fmlaLink="$K$17"/>
</file>

<file path=xl/ctrProps/ctrProp54.xml><?xml version="1.0" encoding="utf-8"?>
<formControlPr xmlns="http://schemas.microsoft.com/office/spreadsheetml/2009/9/main" objectType="CheckBox" lockText="1" noThreeD="1" fmlaLink="$K$20"/>
</file>

<file path=xl/ctrProps/ctrProp55.xml><?xml version="1.0" encoding="utf-8"?>
<formControlPr xmlns="http://schemas.microsoft.com/office/spreadsheetml/2009/9/main" objectType="CheckBox" lockText="1" noThreeD="1" fmlaLink="$K$25"/>
</file>

<file path=xl/ctrProps/ctrProp56.xml><?xml version="1.0" encoding="utf-8"?>
<formControlPr xmlns="http://schemas.microsoft.com/office/spreadsheetml/2009/9/main" objectType="CheckBox" lockText="1" noThreeD="1" fmlaLink="$K$26"/>
</file>

<file path=xl/ctrProps/ctrProp57.xml><?xml version="1.0" encoding="utf-8"?>
<formControlPr xmlns="http://schemas.microsoft.com/office/spreadsheetml/2009/9/main" objectType="CheckBox" lockText="1" noThreeD="1" fmlaLink="$K$23"/>
</file>

<file path=xl/ctrProps/ctrProp58.xml><?xml version="1.0" encoding="utf-8"?>
<formControlPr xmlns="http://schemas.microsoft.com/office/spreadsheetml/2009/9/main" objectType="CheckBox" lockText="1" noThreeD="1" fmlaLink="$K$24"/>
</file>

<file path=xl/ctrProps/ctrProp59.xml><?xml version="1.0" encoding="utf-8"?>
<formControlPr xmlns="http://schemas.microsoft.com/office/spreadsheetml/2009/9/main" objectType="CheckBox" lockText="1" noThreeD="1" fmlaLink="$K$31"/>
</file>

<file path=xl/ctrProps/ctrProp6.xml><?xml version="1.0" encoding="utf-8"?>
<formControlPr xmlns="http://schemas.microsoft.com/office/spreadsheetml/2009/9/main" objectType="Button" lockText="1"/>
</file>

<file path=xl/ctrProps/ctrProp60.xml><?xml version="1.0" encoding="utf-8"?>
<formControlPr xmlns="http://schemas.microsoft.com/office/spreadsheetml/2009/9/main" objectType="CheckBox" lockText="1" noThreeD="1" fmlaLink="$K$32"/>
</file>

<file path=xl/ctrProps/ctrProp61.xml><?xml version="1.0" encoding="utf-8"?>
<formControlPr xmlns="http://schemas.microsoft.com/office/spreadsheetml/2009/9/main" objectType="CheckBox" lockText="1" noThreeD="1" fmlaLink="$K$29"/>
</file>

<file path=xl/ctrProps/ctrProp62.xml><?xml version="1.0" encoding="utf-8"?>
<formControlPr xmlns="http://schemas.microsoft.com/office/spreadsheetml/2009/9/main" objectType="CheckBox" lockText="1" noThreeD="1" fmlaLink="$K$30"/>
</file>

<file path=xl/ctrProps/ctrProp63.xml><?xml version="1.0" encoding="utf-8"?>
<formControlPr xmlns="http://schemas.microsoft.com/office/spreadsheetml/2009/9/main" objectType="CheckBox" lockText="1" noThreeD="1" fmlaLink="$K$37"/>
</file>

<file path=xl/ctrProps/ctrProp64.xml><?xml version="1.0" encoding="utf-8"?>
<formControlPr xmlns="http://schemas.microsoft.com/office/spreadsheetml/2009/9/main" objectType="CheckBox" lockText="1" noThreeD="1" fmlaLink="$K$38"/>
</file>

<file path=xl/ctrProps/ctrProp65.xml><?xml version="1.0" encoding="utf-8"?>
<formControlPr xmlns="http://schemas.microsoft.com/office/spreadsheetml/2009/9/main" objectType="CheckBox" lockText="1" noThreeD="1" fmlaLink="$K$35"/>
</file>

<file path=xl/ctrProps/ctrProp66.xml><?xml version="1.0" encoding="utf-8"?>
<formControlPr xmlns="http://schemas.microsoft.com/office/spreadsheetml/2009/9/main" objectType="CheckBox" lockText="1" noThreeD="1" fmlaLink="$K$36"/>
</file>

<file path=xl/ctrProps/ctrProp67.xml><?xml version="1.0" encoding="utf-8"?>
<formControlPr xmlns="http://schemas.microsoft.com/office/spreadsheetml/2009/9/main" objectType="CheckBox" lockText="1" noThreeD="1" fmlaLink="$K$43"/>
</file>

<file path=xl/ctrProps/ctrProp68.xml><?xml version="1.0" encoding="utf-8"?>
<formControlPr xmlns="http://schemas.microsoft.com/office/spreadsheetml/2009/9/main" objectType="CheckBox" lockText="1" noThreeD="1" fmlaLink="$K$44"/>
</file>

<file path=xl/ctrProps/ctrProp69.xml><?xml version="1.0" encoding="utf-8"?>
<formControlPr xmlns="http://schemas.microsoft.com/office/spreadsheetml/2009/9/main" objectType="CheckBox" lockText="1" noThreeD="1" fmlaLink="$K$41"/>
</file>

<file path=xl/ctrProps/ctrProp7.xml><?xml version="1.0" encoding="utf-8"?>
<formControlPr xmlns="http://schemas.microsoft.com/office/spreadsheetml/2009/9/main" objectType="GBox" noThreeD="1"/>
</file>

<file path=xl/ctrProps/ctrProp70.xml><?xml version="1.0" encoding="utf-8"?>
<formControlPr xmlns="http://schemas.microsoft.com/office/spreadsheetml/2009/9/main" objectType="CheckBox" lockText="1" noThreeD="1" fmlaLink="$K$42"/>
</file>

<file path=xl/ctrProps/ctrProp71.xml><?xml version="1.0" encoding="utf-8"?>
<formControlPr xmlns="http://schemas.microsoft.com/office/spreadsheetml/2009/9/main" objectType="CheckBox" lockText="1" noThreeD="1" fmlaLink="$K$48"/>
</file>

<file path=xl/ctrProps/ctrProp72.xml><?xml version="1.0" encoding="utf-8"?>
<formControlPr xmlns="http://schemas.microsoft.com/office/spreadsheetml/2009/9/main" objectType="CheckBox" lockText="1" noThreeD="1" fmlaLink="$K$49"/>
</file>

<file path=xl/ctrProps/ctrProp73.xml><?xml version="1.0" encoding="utf-8"?>
<formControlPr xmlns="http://schemas.microsoft.com/office/spreadsheetml/2009/9/main" objectType="CheckBox" lockText="1" noThreeD="1" fmlaLink="$K$47"/>
</file>

<file path=xl/ctrProps/ctrProp74.xml><?xml version="1.0" encoding="utf-8"?>
<formControlPr xmlns="http://schemas.microsoft.com/office/spreadsheetml/2009/9/main" objectType="CheckBox" lockText="1" noThreeD="1" fmlaLink="$K$50"/>
</file>

<file path=xl/ctrProps/ctrProp75.xml><?xml version="1.0" encoding="utf-8"?>
<formControlPr xmlns="http://schemas.microsoft.com/office/spreadsheetml/2009/9/main" objectType="Button" lockText="1"/>
</file>

<file path=xl/ctrProps/ctrProp76.xml><?xml version="1.0" encoding="utf-8"?>
<formControlPr xmlns="http://schemas.microsoft.com/office/spreadsheetml/2009/9/main" objectType="CheckBox" lockText="1" noThreeD="1" fmlaLink="$K$11"/>
</file>

<file path=xl/ctrProps/ctrProp77.xml><?xml version="1.0" encoding="utf-8"?>
<formControlPr xmlns="http://schemas.microsoft.com/office/spreadsheetml/2009/9/main" objectType="CheckBox" lockText="1" noThreeD="1" fmlaLink="$K$12"/>
</file>

<file path=xl/ctrProps/ctrProp78.xml><?xml version="1.0" encoding="utf-8"?>
<formControlPr xmlns="http://schemas.microsoft.com/office/spreadsheetml/2009/9/main" objectType="CheckBox" lockText="1" noThreeD="1" fmlaLink="$K$13"/>
</file>

<file path=xl/ctrProps/ctrProp79.xml><?xml version="1.0" encoding="utf-8"?>
<formControlPr xmlns="http://schemas.microsoft.com/office/spreadsheetml/2009/9/main" objectType="CheckBox" lockText="1" noThreeD="1" fmlaLink="$K$14"/>
</file>

<file path=xl/ctrProps/ctrProp8.xml><?xml version="1.0" encoding="utf-8"?>
<formControlPr xmlns="http://schemas.microsoft.com/office/spreadsheetml/2009/9/main" objectType="GBox" noThreeD="1"/>
</file>

<file path=xl/ctrProps/ctrProp80.xml><?xml version="1.0" encoding="utf-8"?>
<formControlPr xmlns="http://schemas.microsoft.com/office/spreadsheetml/2009/9/main" objectType="CheckBox" lockText="1" noThreeD="1" fmlaLink="$K$17"/>
</file>

<file path=xl/ctrProps/ctrProp81.xml><?xml version="1.0" encoding="utf-8"?>
<formControlPr xmlns="http://schemas.microsoft.com/office/spreadsheetml/2009/9/main" objectType="CheckBox" lockText="1" noThreeD="1" fmlaLink="$K$18"/>
</file>

<file path=xl/ctrProps/ctrProp82.xml><?xml version="1.0" encoding="utf-8"?>
<formControlPr xmlns="http://schemas.microsoft.com/office/spreadsheetml/2009/9/main" objectType="CheckBox" lockText="1" noThreeD="1" fmlaLink="$K$20"/>
</file>

<file path=xl/ctrProps/ctrProp83.xml><?xml version="1.0" encoding="utf-8"?>
<formControlPr xmlns="http://schemas.microsoft.com/office/spreadsheetml/2009/9/main" objectType="CheckBox" lockText="1" noThreeD="1" fmlaLink="$K$19"/>
</file>

<file path=xl/ctrProps/ctrProp84.xml><?xml version="1.0" encoding="utf-8"?>
<formControlPr xmlns="http://schemas.microsoft.com/office/spreadsheetml/2009/9/main" objectType="CheckBox" lockText="1" noThreeD="1" fmlaLink="$K$23"/>
</file>

<file path=xl/ctrProps/ctrProp85.xml><?xml version="1.0" encoding="utf-8"?>
<formControlPr xmlns="http://schemas.microsoft.com/office/spreadsheetml/2009/9/main" objectType="CheckBox" lockText="1" noThreeD="1" fmlaLink="$K$24"/>
</file>

<file path=xl/ctrProps/ctrProp86.xml><?xml version="1.0" encoding="utf-8"?>
<formControlPr xmlns="http://schemas.microsoft.com/office/spreadsheetml/2009/9/main" objectType="CheckBox" lockText="1" noThreeD="1" fmlaLink="$K$25"/>
</file>

<file path=xl/ctrProps/ctrProp87.xml><?xml version="1.0" encoding="utf-8"?>
<formControlPr xmlns="http://schemas.microsoft.com/office/spreadsheetml/2009/9/main" objectType="CheckBox" lockText="1" noThreeD="1" fmlaLink="$K$26"/>
</file>

<file path=xl/ctrProps/ctrProp88.xml><?xml version="1.0" encoding="utf-8"?>
<formControlPr xmlns="http://schemas.microsoft.com/office/spreadsheetml/2009/9/main" objectType="CheckBox" lockText="1" noThreeD="1" fmlaLink="$K$29"/>
</file>

<file path=xl/ctrProps/ctrProp89.xml><?xml version="1.0" encoding="utf-8"?>
<formControlPr xmlns="http://schemas.microsoft.com/office/spreadsheetml/2009/9/main" objectType="CheckBox" lockText="1" noThreeD="1" fmlaLink="$K$30"/>
</file>

<file path=xl/ctrProps/ctrProp9.xml><?xml version="1.0" encoding="utf-8"?>
<formControlPr xmlns="http://schemas.microsoft.com/office/spreadsheetml/2009/9/main" objectType="GBox" noThreeD="1"/>
</file>

<file path=xl/ctrProps/ctrProp90.xml><?xml version="1.0" encoding="utf-8"?>
<formControlPr xmlns="http://schemas.microsoft.com/office/spreadsheetml/2009/9/main" objectType="CheckBox" lockText="1" noThreeD="1" fmlaLink="$K$31"/>
</file>

<file path=xl/ctrProps/ctrProp91.xml><?xml version="1.0" encoding="utf-8"?>
<formControlPr xmlns="http://schemas.microsoft.com/office/spreadsheetml/2009/9/main" objectType="CheckBox" lockText="1" noThreeD="1" fmlaLink="$K$32"/>
</file>

<file path=xl/ctrProps/ctrProp92.xml><?xml version="1.0" encoding="utf-8"?>
<formControlPr xmlns="http://schemas.microsoft.com/office/spreadsheetml/2009/9/main" objectType="CheckBox" lockText="1" noThreeD="1" fmlaLink="$K$35"/>
</file>

<file path=xl/ctrProps/ctrProp93.xml><?xml version="1.0" encoding="utf-8"?>
<formControlPr xmlns="http://schemas.microsoft.com/office/spreadsheetml/2009/9/main" objectType="CheckBox" lockText="1" noThreeD="1" fmlaLink="$K$36"/>
</file>

<file path=xl/ctrProps/ctrProp94.xml><?xml version="1.0" encoding="utf-8"?>
<formControlPr xmlns="http://schemas.microsoft.com/office/spreadsheetml/2009/9/main" objectType="CheckBox" lockText="1" noThreeD="1" fmlaLink="$K$38"/>
</file>

<file path=xl/ctrProps/ctrProp95.xml><?xml version="1.0" encoding="utf-8"?>
<formControlPr xmlns="http://schemas.microsoft.com/office/spreadsheetml/2009/9/main" objectType="CheckBox" lockText="1" noThreeD="1" fmlaLink="$K$37"/>
</file>

<file path=xl/ctrProps/ctrProp96.xml><?xml version="1.0" encoding="utf-8"?>
<formControlPr xmlns="http://schemas.microsoft.com/office/spreadsheetml/2009/9/main" objectType="CheckBox" lockText="1" noThreeD="1" fmlaLink="$K$41"/>
</file>

<file path=xl/ctrProps/ctrProp97.xml><?xml version="1.0" encoding="utf-8"?>
<formControlPr xmlns="http://schemas.microsoft.com/office/spreadsheetml/2009/9/main" objectType="CheckBox" lockText="1" noThreeD="1" fmlaLink="$K$42"/>
</file>

<file path=xl/ctrProps/ctrProp98.xml><?xml version="1.0" encoding="utf-8"?>
<formControlPr xmlns="http://schemas.microsoft.com/office/spreadsheetml/2009/9/main" objectType="CheckBox" lockText="1" noThreeD="1" fmlaLink="$K$43"/>
</file>

<file path=xl/ctrProps/ctrProp99.xml><?xml version="1.0" encoding="utf-8"?>
<formControlPr xmlns="http://schemas.microsoft.com/office/spreadsheetml/2009/9/main" objectType="CheckBox" lockText="1" noThreeD="1" fmlaLink="$K$44"/>
</file>

<file path=xl/drawings/_rels/drawing1.xml.rels><?xml version="1.0" encoding="UTF-8" standalone="yes"?><Relationships xmlns="http://schemas.openxmlformats.org/package/2006/relationships"><Relationship Id="rId1" Type="http://schemas.openxmlformats.org/officeDocument/2006/relationships/image" Target="../media/image1.png" /><Relationship Id="rId3" Type="http://schemas.openxmlformats.org/officeDocument/2006/relationships/image" Target="../media/image2.png" /><Relationship Id="rId2" Type="http://schemas.openxmlformats.org/officeDocument/2006/relationships/image" Target="../media/image3.png" /></Relationships>
</file>

<file path=xl/drawings/_rels/drawing2.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5.png" /><Relationship Id="rId2" Type="http://schemas.openxmlformats.org/officeDocument/2006/relationships/image" Target="../media/image6.png" /></Relationships>
</file>

<file path=xl/drawings/_rels/drawing3.xml.rels><?xml version="1.0" encoding="UTF-8" standalone="yes"?><Relationships xmlns="http://schemas.openxmlformats.org/package/2006/relationships"><Relationship Id="rId1" Type="http://schemas.openxmlformats.org/officeDocument/2006/relationships/chart" Target="../charts/chart1.xml" /><Relationship Id="rId3" Type="http://schemas.openxmlformats.org/officeDocument/2006/relationships/image" Target="../media/image6.png" /><Relationship Id="rId2" Type="http://schemas.openxmlformats.org/officeDocument/2006/relationships/image" Target="../media/image4.png" /></Relationships>
</file>

<file path=xl/drawings/_rels/drawing4.xml.rels><?xml version="1.0" encoding="UTF-8" standalone="yes"?><Relationships xmlns="http://schemas.openxmlformats.org/package/2006/relationships"><Relationship Id="rId1" Type="http://schemas.openxmlformats.org/officeDocument/2006/relationships/chart" Target="../charts/chart2.xml" /><Relationship Id="rId3" Type="http://schemas.openxmlformats.org/officeDocument/2006/relationships/image" Target="../media/image6.png" /><Relationship Id="rId2" Type="http://schemas.openxmlformats.org/officeDocument/2006/relationships/image" Target="../media/image4.png" /></Relationships>
</file>

<file path=xl/drawings/_rels/drawing5.xml.rels><?xml version="1.0" encoding="UTF-8" standalone="yes"?><Relationships xmlns="http://schemas.openxmlformats.org/package/2006/relationships"><Relationship Id="rId1" Type="http://schemas.openxmlformats.org/officeDocument/2006/relationships/chart" Target="../charts/chart3.xml" /><Relationship Id="rId3" Type="http://schemas.openxmlformats.org/officeDocument/2006/relationships/image" Target="../media/image6.png" /><Relationship Id="rId2" Type="http://schemas.openxmlformats.org/officeDocument/2006/relationships/image" Target="../media/image4.png" /></Relationships>
</file>

<file path=xl/drawings/_rels/drawing6.xml.rels><?xml version="1.0" encoding="UTF-8" standalone="yes"?><Relationships xmlns="http://schemas.openxmlformats.org/package/2006/relationships"><Relationship Id="rId10" Type="http://schemas.openxmlformats.org/officeDocument/2006/relationships/image" Target="../media/image7.png" /><Relationship Id="rId6" Type="http://schemas.openxmlformats.org/officeDocument/2006/relationships/chart" Target="../charts/chart7.xml" /><Relationship Id="rId4" Type="http://schemas.openxmlformats.org/officeDocument/2006/relationships/image" Target="../media/image4.png" /><Relationship Id="rId9" Type="http://schemas.openxmlformats.org/officeDocument/2006/relationships/image" Target="../media/image8.png" /><Relationship Id="rId3" Type="http://schemas.openxmlformats.org/officeDocument/2006/relationships/chart" Target="../charts/chart6.xml" /><Relationship Id="rId2" Type="http://schemas.openxmlformats.org/officeDocument/2006/relationships/chart" Target="../charts/chart5.xml" /><Relationship Id="rId7" Type="http://schemas.openxmlformats.org/officeDocument/2006/relationships/chart" Target="../charts/chart8.xml" /><Relationship Id="rId8" Type="http://schemas.openxmlformats.org/officeDocument/2006/relationships/chart" Target="../charts/chart9.xml" /><Relationship Id="rId1" Type="http://schemas.openxmlformats.org/officeDocument/2006/relationships/chart" Target="../charts/chart4.xml" /><Relationship Id="rId5" Type="http://schemas.openxmlformats.org/officeDocument/2006/relationships/image" Target="../media/image6.png" /></Relationships>
</file>

<file path=xl/drawings/_rels/drawing7.xml.rels><?xml version="1.0" encoding="UTF-8" standalone="yes"?><Relationships xmlns="http://schemas.openxmlformats.org/package/2006/relationships"><Relationship Id="rId1" Type="http://schemas.openxmlformats.org/officeDocument/2006/relationships/image" Target="../media/image4.png" /><Relationship Id="rId3" Type="http://schemas.openxmlformats.org/officeDocument/2006/relationships/image" Target="../media/image9.png" /><Relationship Id="rId2" Type="http://schemas.openxmlformats.org/officeDocument/2006/relationships/image" Target="../media/image6.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3</xdr:col>
      <xdr:colOff>340179</xdr:colOff>
      <xdr:row>0</xdr:row>
      <xdr:rowOff>122463</xdr:rowOff>
    </xdr:from>
    <xdr:to>
      <xdr:col>22</xdr:col>
      <xdr:colOff>582181</xdr:colOff>
      <xdr:row>44</xdr:row>
      <xdr:rowOff>20463</xdr:rowOff>
    </xdr:to>
    <xdr:pic>
      <xdr:nvPicPr>
        <xdr:cNvPr id="2" name="Image 1">
          <a:extLst>
            <a:ext uri="{FF2B5EF4-FFF2-40B4-BE49-F238E27FC236}">
              <a16:creationId xmlns:a16="http://schemas.microsoft.com/office/drawing/2014/main" id="{7f24afb7-5b6a-4b0d-8670-138e0264ebd9}"/>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2628900" y="123825"/>
          <a:ext cx="14716125" cy="8277225"/>
        </a:xfrm>
        <a:prstGeom prst="round2DiagRect">
          <a:avLst>
            <a:gd name="adj1" fmla="val 16667"/>
            <a:gd name="adj2" fmla="val 0"/>
          </a:avLst>
        </a:prstGeom>
        <a:ln w="88900" cap="sq">
          <a:solidFill>
            <a:srgbClr val="000000"/>
          </a:solidFill>
          <a:miter lim="800000"/>
        </a:ln>
        <a:effectLst>
          <a:outerShdw blurRad="254000" algn="tl" rotWithShape="0">
            <a:srgbClr val="000000">
              <a:alpha val="43000"/>
            </a:srgbClr>
          </a:outerShdw>
        </a:effectLst>
      </xdr:spPr>
    </xdr:pic>
    <xdr:clientData/>
  </xdr:twoCellAnchor>
  <xdr:twoCellAnchor>
    <xdr:from>
      <xdr:col>15</xdr:col>
      <xdr:colOff>285760</xdr:colOff>
      <xdr:row>35</xdr:row>
      <xdr:rowOff>176893</xdr:rowOff>
    </xdr:from>
    <xdr:to>
      <xdr:col>19</xdr:col>
      <xdr:colOff>279270</xdr:colOff>
      <xdr:row>41</xdr:row>
      <xdr:rowOff>113893</xdr:rowOff>
    </xdr:to>
    <xdr:grpSp>
      <xdr:nvGrpSpPr>
        <xdr:cNvPr id="9" name="Groupe 8">
          <a:extLst>
            <a:ext uri="{FF2B5EF4-FFF2-40B4-BE49-F238E27FC236}">
              <a16:creationId xmlns:a16="http://schemas.microsoft.com/office/drawing/2014/main" id="{00000000-0008-0000-0000-000009000000}"/>
            </a:ext>
          </a:extLst>
        </xdr:cNvPr>
        <xdr:cNvGrpSpPr>
          <a:grpSpLocks noChangeAspect="1"/>
        </xdr:cNvGrpSpPr>
      </xdr:nvGrpSpPr>
      <xdr:grpSpPr>
        <a:xfrm>
          <a:off x="11715750" y="6848475"/>
          <a:ext cx="3038475" cy="1076325"/>
          <a:chOff x="14859000" y="2136321"/>
          <a:chExt cx="5034643" cy="1787741"/>
        </a:xfrm>
      </xdr:grpSpPr>
      <xdr:pic macro="[0]!Modeemploi_Cliquer">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r:embed="rId2">
            <a:extLst>
              <a:ext uri="{28A0092B-C50C-407E-A947-70E740481C1C}">
                <a14:useLocalDpi xmlns:a14="http://schemas.microsoft.com/office/drawing/2010/main"/>
              </a:ext>
            </a:extLst>
          </a:blip>
          <a:srcRect l="10723" t="29331" r="9907" b="26475"/>
          <a:stretch>
            <a:fillRect/>
          </a:stretch>
        </xdr:blipFill>
        <xdr:spPr>
          <a:xfrm>
            <a:off x="14859000" y="2136321"/>
            <a:ext cx="5034643" cy="1578429"/>
          </a:xfrm>
          <a:prstGeom prst="rect"/>
        </xdr:spPr>
      </xdr:pic>
      <xdr:pic macro="[0]!Modeemploi_Cliquer">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r:embed="rId3">
            <a:extLst>
              <a:ext uri="{28A0092B-C50C-407E-A947-70E740481C1C}">
                <a14:useLocalDpi xmlns:a14="http://schemas.microsoft.com/office/drawing/2010/main"/>
              </a:ext>
            </a:extLst>
          </a:blip>
          <a:srcRect l="30458" t="0" r="29429" b="0"/>
          <a:stretch>
            <a:fillRect/>
          </a:stretch>
        </xdr:blipFill>
        <xdr:spPr>
          <a:xfrm>
            <a:off x="18424071" y="2395986"/>
            <a:ext cx="1088572" cy="1528076"/>
          </a:xfrm>
          <a:prstGeom prst="rec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6</xdr:row>
      <xdr:rowOff>7619</xdr:rowOff>
    </xdr:from>
    <xdr:to>
      <xdr:col>8</xdr:col>
      <xdr:colOff>0</xdr:colOff>
      <xdr:row>9</xdr:row>
      <xdr:rowOff>5155406</xdr:rowOff>
    </xdr:to>
    <xdr:sp>
      <xdr:nvSpPr>
        <xdr:cNvPr id="2" name="ZoneTexte 1">
          <a:extLst>
            <a:ext uri="{FF2B5EF4-FFF2-40B4-BE49-F238E27FC236}">
              <a16:creationId xmlns:a16="http://schemas.microsoft.com/office/drawing/2014/main" id="{00000000-0008-0000-0100-000002000000}"/>
            </a:ext>
          </a:extLst>
        </xdr:cNvPr>
        <xdr:cNvSpPr txBox="1"/>
      </xdr:nvSpPr>
      <xdr:spPr>
        <a:xfrm>
          <a:off x="0" y="2476500"/>
          <a:ext cx="12087225" cy="7334250"/>
        </a:xfrm>
        <a:prstGeom prst="rect"/>
        <a:solidFill>
          <a:schemeClr val="accent4">
            <a:lumMod val="20000"/>
            <a:lumOff val="80000"/>
          </a:schemeClr>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fr-FR" sz="1600" u="sng" b="1">
              <a:solidFill>
                <a:schemeClr val="tx1"/>
              </a:solidFill>
              <a:latin typeface="+mn-lt"/>
              <a:ea typeface="+mn-ea"/>
              <a:cs typeface="+mn-cs"/>
            </a:rPr>
            <a:t>RAPPEL : Qu'est-ce que la certification "AFAQ</a:t>
          </a:r>
          <a:r>
            <a:rPr lang="fr-FR" sz="1600" u="sng" b="1" baseline="0">
              <a:solidFill>
                <a:schemeClr val="tx1"/>
              </a:solidFill>
              <a:latin typeface="+mn-lt"/>
              <a:ea typeface="+mn-ea"/>
              <a:cs typeface="+mn-cs"/>
            </a:rPr>
            <a:t> Service Biomédical" ?</a:t>
          </a:r>
        </a:p>
        <a:p>
          <a:pPr algn="l"/>
          <a:endParaRPr lang="fr-FR" sz="1200" baseline="0">
            <a:solidFill>
              <a:schemeClr val="tx1"/>
            </a:solidFill>
            <a:latin typeface="+mn-lt"/>
            <a:ea typeface="+mn-ea"/>
            <a:cs typeface="+mn-cs"/>
          </a:endParaRPr>
        </a:p>
        <a:p>
          <a:pPr algn="l"/>
          <a:r>
            <a:rPr lang="fr-FR" sz="1200">
              <a:solidFill>
                <a:schemeClr val="tx1"/>
              </a:solidFill>
              <a:latin typeface="+mn-lt"/>
              <a:ea typeface="+mn-ea"/>
              <a:cs typeface="+mn-cs"/>
            </a:rPr>
            <a:t>C'est une certification délivré par l'AFNOR "Association Française de NORmalisation" au même titre que l'ISO 9001. Par rapport à cette dernière, la certification "AFAQ Service Biomédical" représente une </a:t>
          </a:r>
          <a:r>
            <a:rPr lang="fr-FR" sz="1200" b="1">
              <a:solidFill>
                <a:schemeClr val="tx1"/>
              </a:solidFill>
              <a:latin typeface="+mn-lt"/>
              <a:ea typeface="+mn-ea"/>
              <a:cs typeface="+mn-cs"/>
            </a:rPr>
            <a:t>alternative plus rapide, plus abordable financièrement et surtout centrée sur les activités de l'ingénieur et du technicien biomédical</a:t>
          </a:r>
          <a:r>
            <a:rPr lang="fr-FR" sz="1200" b="0">
              <a:solidFill>
                <a:schemeClr val="tx1"/>
              </a:solidFill>
              <a:latin typeface="+mn-lt"/>
              <a:ea typeface="+mn-ea"/>
              <a:cs typeface="+mn-cs"/>
            </a:rPr>
            <a:t>. En effet, elle vise à </a:t>
          </a:r>
          <a:r>
            <a:rPr lang="fr-FR" sz="1200" b="1">
              <a:solidFill>
                <a:schemeClr val="tx1"/>
              </a:solidFill>
              <a:latin typeface="+mn-lt"/>
              <a:ea typeface="+mn-ea"/>
              <a:cs typeface="+mn-cs"/>
            </a:rPr>
            <a:t>garantir la qualité des services fournis</a:t>
          </a:r>
          <a:r>
            <a:rPr lang="fr-FR" sz="1200" b="0">
              <a:solidFill>
                <a:schemeClr val="tx1"/>
              </a:solidFill>
              <a:latin typeface="+mn-lt"/>
              <a:ea typeface="+mn-ea"/>
              <a:cs typeface="+mn-cs"/>
            </a:rPr>
            <a:t> par les départements biomédicaux des établissements de santé, tels que les hôpitaux.</a:t>
          </a:r>
        </a:p>
        <a:p>
          <a:pPr algn="l"/>
          <a:endParaRPr lang="fr-FR" sz="1200" b="0">
            <a:solidFill>
              <a:schemeClr val="tx1"/>
            </a:solidFill>
            <a:latin typeface="+mn-lt"/>
            <a:ea typeface="+mn-ea"/>
            <a:cs typeface="+mn-cs"/>
          </a:endParaRPr>
        </a:p>
        <a:p>
          <a:pPr algn="l"/>
          <a:r>
            <a:rPr lang="fr-FR" sz="1200" b="0">
              <a:solidFill>
                <a:schemeClr val="tx1"/>
              </a:solidFill>
              <a:latin typeface="+mn-lt"/>
              <a:ea typeface="+mn-ea"/>
              <a:cs typeface="+mn-cs"/>
            </a:rPr>
            <a:t>La certification "AFAQ Service Biomédical" diffère des normes précédentes en plusieurs points :</a:t>
          </a:r>
        </a:p>
        <a:p>
          <a:pPr algn="l" lvl="1"/>
          <a:r>
            <a:rPr lang="fr-FR" sz="1200" b="0">
              <a:solidFill>
                <a:schemeClr val="tx1"/>
              </a:solidFill>
              <a:effectLst/>
              <a:latin typeface="+mn-lt"/>
              <a:ea typeface="+mn-ea"/>
              <a:cs typeface="+mn-cs"/>
            </a:rPr>
            <a:t>● </a:t>
          </a:r>
          <a:r>
            <a:rPr lang="fr-FR" sz="1200" b="0">
              <a:solidFill>
                <a:schemeClr val="tx1"/>
              </a:solidFill>
              <a:latin typeface="+mn-lt"/>
              <a:ea typeface="+mn-ea"/>
              <a:cs typeface="+mn-cs"/>
            </a:rPr>
            <a:t>Un </a:t>
          </a:r>
          <a:r>
            <a:rPr lang="fr-FR" sz="1200" b="1">
              <a:solidFill>
                <a:schemeClr val="tx1"/>
              </a:solidFill>
              <a:latin typeface="+mn-lt"/>
              <a:ea typeface="+mn-ea"/>
              <a:cs typeface="+mn-cs"/>
            </a:rPr>
            <a:t>référentiel mis au point par les acteurs biomédicaux</a:t>
          </a:r>
          <a:r>
            <a:rPr lang="fr-FR" sz="1200" b="0">
              <a:solidFill>
                <a:schemeClr val="tx1"/>
              </a:solidFill>
              <a:latin typeface="+mn-lt"/>
              <a:ea typeface="+mn-ea"/>
              <a:cs typeface="+mn-cs"/>
            </a:rPr>
            <a:t>, pour les acteurs biomédicaux : Participation de l'AFIB et de l'AAMB</a:t>
          </a:r>
        </a:p>
        <a:p>
          <a:pPr algn="l" lvl="1"/>
          <a:r>
            <a:rPr lang="fr-FR" sz="1200" b="0">
              <a:solidFill>
                <a:schemeClr val="tx1"/>
              </a:solidFill>
              <a:effectLst/>
              <a:latin typeface="+mn-lt"/>
              <a:ea typeface="+mn-ea"/>
              <a:cs typeface="+mn-cs"/>
            </a:rPr>
            <a:t>● </a:t>
          </a:r>
          <a:r>
            <a:rPr lang="fr-FR" sz="1200" b="1">
              <a:solidFill>
                <a:schemeClr val="tx1"/>
              </a:solidFill>
              <a:latin typeface="+mn-lt"/>
              <a:ea typeface="+mn-ea"/>
              <a:cs typeface="+mn-cs"/>
            </a:rPr>
            <a:t>Utilisation de la plateforme numérique ACESIA</a:t>
          </a:r>
          <a:r>
            <a:rPr lang="fr-FR" sz="1200" b="0">
              <a:solidFill>
                <a:schemeClr val="tx1"/>
              </a:solidFill>
              <a:latin typeface="+mn-lt"/>
              <a:ea typeface="+mn-ea"/>
              <a:cs typeface="+mn-cs"/>
            </a:rPr>
            <a:t> : Dépôt des documents nécessaires, réalisation à distance de l'autoévaluation du niveau 1, plateforme d'échange avec l'auditeur et archivage et suivi de l'ensemble de la procédure de certification</a:t>
          </a:r>
        </a:p>
        <a:p>
          <a:pPr algn="l" lvl="1"/>
          <a:r>
            <a:rPr lang="fr-FR" sz="1200" b="0">
              <a:solidFill>
                <a:schemeClr val="tx1"/>
              </a:solidFill>
              <a:effectLst/>
              <a:latin typeface="+mn-lt"/>
              <a:ea typeface="+mn-ea"/>
              <a:cs typeface="+mn-cs"/>
            </a:rPr>
            <a:t>● </a:t>
          </a:r>
          <a:r>
            <a:rPr lang="fr-FR" sz="1200" b="0">
              <a:solidFill>
                <a:schemeClr val="tx1"/>
              </a:solidFill>
              <a:latin typeface="+mn-lt"/>
              <a:ea typeface="+mn-ea"/>
              <a:cs typeface="+mn-cs"/>
            </a:rPr>
            <a:t>Démarche progressive basé sur </a:t>
          </a:r>
          <a:r>
            <a:rPr lang="fr-FR" sz="1200" b="1">
              <a:solidFill>
                <a:schemeClr val="tx1"/>
              </a:solidFill>
              <a:latin typeface="+mn-lt"/>
              <a:ea typeface="+mn-ea"/>
              <a:cs typeface="+mn-cs"/>
            </a:rPr>
            <a:t>41 critères répartis en 2 niveaux</a:t>
          </a:r>
          <a:r>
            <a:rPr lang="fr-FR" sz="1200" b="0">
              <a:solidFill>
                <a:schemeClr val="tx1"/>
              </a:solidFill>
              <a:latin typeface="+mn-lt"/>
              <a:ea typeface="+mn-ea"/>
              <a:cs typeface="+mn-cs"/>
            </a:rPr>
            <a:t> et de 3 thèmes chacun :</a:t>
          </a:r>
        </a:p>
        <a:p>
          <a:pPr algn="l" lvl="2"/>
          <a:r>
            <a:rPr lang="fr-FR" sz="1200" b="0">
              <a:solidFill>
                <a:schemeClr val="tx1"/>
              </a:solidFill>
              <a:latin typeface="+mn-lt"/>
              <a:ea typeface="Calibri" panose="020F0502020204030204" pitchFamily="34" charset="0"/>
              <a:cs typeface="Calibri" panose="020F0502020204030204" pitchFamily="34" charset="0"/>
            </a:rPr>
            <a:t>○ </a:t>
          </a:r>
          <a:r>
            <a:rPr lang="fr-FR" sz="1200" b="0">
              <a:solidFill>
                <a:schemeClr val="tx1"/>
              </a:solidFill>
              <a:latin typeface="+mn-lt"/>
              <a:ea typeface="+mn-ea"/>
              <a:cs typeface="+mn-cs"/>
            </a:rPr>
            <a:t>Niveau 1 : </a:t>
          </a:r>
          <a:r>
            <a:rPr lang="fr-FR" sz="1200" b="1">
              <a:solidFill>
                <a:schemeClr val="tx1"/>
              </a:solidFill>
              <a:latin typeface="+mn-lt"/>
              <a:ea typeface="+mn-ea"/>
              <a:cs typeface="+mn-cs"/>
            </a:rPr>
            <a:t>Auto-évaluation à distance</a:t>
          </a:r>
          <a:r>
            <a:rPr lang="fr-FR" sz="1200" b="0">
              <a:solidFill>
                <a:schemeClr val="tx1"/>
              </a:solidFill>
              <a:latin typeface="+mn-lt"/>
              <a:ea typeface="+mn-ea"/>
              <a:cs typeface="+mn-cs"/>
            </a:rPr>
            <a:t> de la conformité à un nombre restreint de critères (Thèmes 1 à 3). Le service biomédical s’auto-déclare et dépose toute les preuves documentaire sur la plateforme ACESIA.</a:t>
          </a:r>
        </a:p>
        <a:p>
          <a:pPr algn="l" lvl="2"/>
          <a:r>
            <a:rPr lang="fr-FR" sz="1200" b="0">
              <a:solidFill>
                <a:schemeClr val="tx1"/>
              </a:solidFill>
              <a:effectLst/>
              <a:latin typeface="+mn-lt"/>
              <a:ea typeface="+mn-ea"/>
              <a:cs typeface="+mn-cs"/>
            </a:rPr>
            <a:t>○ </a:t>
          </a:r>
          <a:r>
            <a:rPr lang="fr-FR" sz="1200" b="0">
              <a:solidFill>
                <a:schemeClr val="tx1"/>
              </a:solidFill>
              <a:latin typeface="+mn-lt"/>
              <a:ea typeface="+mn-ea"/>
              <a:cs typeface="+mn-cs"/>
            </a:rPr>
            <a:t>Niveau 1+2 : </a:t>
          </a:r>
          <a:r>
            <a:rPr lang="fr-FR" sz="1200" b="1">
              <a:solidFill>
                <a:schemeClr val="tx1"/>
              </a:solidFill>
              <a:latin typeface="+mn-lt"/>
              <a:ea typeface="+mn-ea"/>
              <a:cs typeface="+mn-cs"/>
            </a:rPr>
            <a:t>Évaluation à distance et certification</a:t>
          </a:r>
          <a:r>
            <a:rPr lang="fr-FR" sz="1200" b="0">
              <a:solidFill>
                <a:schemeClr val="tx1"/>
              </a:solidFill>
              <a:latin typeface="+mn-lt"/>
              <a:ea typeface="+mn-ea"/>
              <a:cs typeface="+mn-cs"/>
            </a:rPr>
            <a:t> : poursuite de l’évaluation de manière plus approfondie, audit initial et surveillance sur site de la conformité à l’ensemble des critères définis (Thèmes 4 à 6)</a:t>
          </a:r>
        </a:p>
        <a:p>
          <a:pPr algn="l" lvl="2"/>
          <a:endParaRPr lang="fr-FR" sz="1200" b="0">
            <a:solidFill>
              <a:schemeClr val="tx1"/>
            </a:solidFill>
            <a:latin typeface="+mn-lt"/>
            <a:ea typeface="+mn-ea"/>
            <a:cs typeface="+mn-cs"/>
          </a:endParaRPr>
        </a:p>
        <a:p>
          <a:pPr algn="l" lvl="0"/>
          <a:r>
            <a:rPr lang="fr-FR" sz="1200" b="0">
              <a:solidFill>
                <a:schemeClr val="tx1"/>
              </a:solidFill>
              <a:latin typeface="+mn-lt"/>
              <a:ea typeface="+mn-ea"/>
              <a:cs typeface="+mn-cs"/>
            </a:rPr>
            <a:t>Le service peut demander à accéder au Niveau 1 (renouvelable une fois maximum) ou au Niveau 1+2 (directement ou après passage par le Niveau 1) qui permet au service biomédical d’obtenir la certification.</a:t>
          </a:r>
        </a:p>
        <a:p>
          <a:pPr algn="l" lvl="0"/>
          <a:endParaRPr lang="fr-FR" sz="1600" u="sng" b="1">
            <a:solidFill>
              <a:schemeClr val="tx1"/>
            </a:solidFill>
            <a:effectLst/>
            <a:latin typeface="+mn-lt"/>
            <a:ea typeface="+mn-ea"/>
            <a:cs typeface="+mn-cs"/>
          </a:endParaRPr>
        </a:p>
        <a:p>
          <a:pPr algn="l"/>
          <a:r>
            <a:rPr lang="fr-FR" sz="1600" u="sng" b="1">
              <a:solidFill>
                <a:schemeClr val="tx1"/>
              </a:solidFill>
              <a:effectLst/>
              <a:latin typeface="+mn-lt"/>
              <a:ea typeface="+mn-ea"/>
              <a:cs typeface="+mn-cs"/>
            </a:rPr>
            <a:t>Objectif</a:t>
          </a:r>
          <a:r>
            <a:rPr lang="fr-FR" sz="1600" u="sng" b="1" baseline="0">
              <a:solidFill>
                <a:schemeClr val="tx1"/>
              </a:solidFill>
              <a:effectLst/>
              <a:latin typeface="+mn-lt"/>
              <a:ea typeface="+mn-ea"/>
              <a:cs typeface="+mn-cs"/>
            </a:rPr>
            <a:t> de l'outil d'autodiagnostic </a:t>
          </a:r>
          <a:r>
            <a:rPr lang="fr-FR" sz="1600" u="sng" b="1">
              <a:solidFill>
                <a:schemeClr val="tx1"/>
              </a:solidFill>
              <a:effectLst/>
              <a:latin typeface="+mn-lt"/>
              <a:ea typeface="+mn-ea"/>
              <a:cs typeface="+mn-cs"/>
            </a:rPr>
            <a:t>: </a:t>
          </a:r>
        </a:p>
        <a:p>
          <a:pPr algn="l"/>
          <a:endParaRPr lang="fr" sz="1600">
            <a:solidFill>
              <a:schemeClr val="tx1"/>
            </a:solidFill>
            <a:effectLst/>
            <a:latin typeface="+mn-lt"/>
            <a:ea typeface="+mn-ea"/>
            <a:cs typeface="+mn-cs"/>
          </a:endParaRPr>
        </a:p>
        <a:p>
          <a:pPr algn="l"/>
          <a:r>
            <a:rPr lang="fr-FR" sz="1200">
              <a:solidFill>
                <a:schemeClr val="tx1"/>
              </a:solidFill>
              <a:effectLst/>
              <a:latin typeface="+mn-lt"/>
              <a:ea typeface="+mn-ea"/>
              <a:cs typeface="+mn-cs"/>
            </a:rPr>
            <a:t>L’outil d’autodiagnostic permet aux acteurs des services biomédicaux hospitaliers d’évaluer leur conformité aux</a:t>
          </a:r>
        </a:p>
        <a:p>
          <a:pPr algn="l"/>
          <a:r>
            <a:rPr lang="fr-FR" sz="1200">
              <a:solidFill>
                <a:schemeClr val="tx1"/>
              </a:solidFill>
              <a:effectLst/>
              <a:latin typeface="+mn-lt"/>
              <a:ea typeface="+mn-ea"/>
              <a:cs typeface="+mn-cs"/>
            </a:rPr>
            <a:t>exigences du niveau 1 de la Certification "AFAQ Service Biomédical" de façon simple et rapide. L’outil présente </a:t>
          </a:r>
        </a:p>
        <a:p>
          <a:pPr algn="l"/>
          <a:r>
            <a:rPr lang="fr-FR" sz="1200">
              <a:solidFill>
                <a:schemeClr val="tx1"/>
              </a:solidFill>
              <a:effectLst/>
              <a:latin typeface="+mn-lt"/>
              <a:ea typeface="+mn-ea"/>
              <a:cs typeface="+mn-cs"/>
            </a:rPr>
            <a:t>les 3 thèmes du niveau 1. Chaque thème contient environ 1 à 8 questions associées à 4 niveaux de mode de preuve.</a:t>
          </a:r>
        </a:p>
        <a:p>
          <a:pPr algn="l"/>
          <a:r>
            <a:rPr lang="fr-FR" sz="1100">
              <a:solidFill>
                <a:schemeClr val="tx1"/>
              </a:solidFill>
              <a:effectLst/>
              <a:latin typeface="+mn-lt"/>
              <a:ea typeface="+mn-ea"/>
              <a:cs typeface="+mn-cs"/>
            </a:rPr>
            <a:t> </a:t>
          </a:r>
          <a:endParaRPr lang="fr" sz="1400">
            <a:solidFill>
              <a:schemeClr val="tx1"/>
            </a:solidFill>
            <a:effectLst/>
            <a:latin typeface="+mn-lt"/>
            <a:ea typeface="+mn-ea"/>
            <a:cs typeface="+mn-cs"/>
          </a:endParaRPr>
        </a:p>
        <a:p>
          <a:pPr algn="l"/>
          <a:r>
            <a:rPr lang="fr-FR" sz="1600" u="sng" b="1">
              <a:solidFill>
                <a:schemeClr val="tx1"/>
              </a:solidFill>
              <a:effectLst/>
              <a:latin typeface="+mn-lt"/>
              <a:ea typeface="+mn-ea"/>
              <a:cs typeface="+mn-cs"/>
            </a:rPr>
            <a:t>Présentation de l’outil :</a:t>
          </a:r>
        </a:p>
        <a:p>
          <a:pPr algn="l"/>
          <a:endParaRPr lang="fr" sz="1600">
            <a:solidFill>
              <a:schemeClr val="tx1"/>
            </a:solidFill>
            <a:effectLst/>
            <a:latin typeface="+mn-lt"/>
            <a:ea typeface="+mn-ea"/>
            <a:cs typeface="+mn-cs"/>
          </a:endParaRPr>
        </a:p>
        <a:p>
          <a:pPr algn="l"/>
          <a:r>
            <a:rPr lang="fr-FR" sz="1200">
              <a:solidFill>
                <a:schemeClr val="tx1"/>
              </a:solidFill>
              <a:effectLst/>
              <a:latin typeface="+mn-lt"/>
              <a:ea typeface="+mn-ea"/>
              <a:cs typeface="+mn-cs"/>
            </a:rPr>
            <a:t>L’outil est sous format Excel et constitué de 6 feuilles : </a:t>
          </a:r>
          <a:endParaRPr lang="fr" sz="1200">
            <a:solidFill>
              <a:schemeClr val="tx1"/>
            </a:solidFill>
            <a:effectLst/>
            <a:latin typeface="+mn-lt"/>
            <a:ea typeface="+mn-ea"/>
            <a:cs typeface="+mn-cs"/>
          </a:endParaRPr>
        </a:p>
        <a:p>
          <a:pPr algn="l" lvl="0"/>
          <a:r>
            <a:rPr lang="fr-FR" sz="1200" b="1">
              <a:solidFill>
                <a:schemeClr val="tx1"/>
              </a:solidFill>
              <a:effectLst/>
              <a:latin typeface="+mn-lt"/>
              <a:ea typeface="+mn-ea"/>
              <a:cs typeface="+mn-cs"/>
            </a:rPr>
            <a:t>1.</a:t>
          </a:r>
          <a:r>
            <a:rPr lang="fr-FR" sz="1200" b="1" baseline="0">
              <a:solidFill>
                <a:schemeClr val="tx1"/>
              </a:solidFill>
              <a:effectLst/>
              <a:latin typeface="+mn-lt"/>
              <a:ea typeface="+mn-ea"/>
              <a:cs typeface="+mn-cs"/>
            </a:rPr>
            <a:t> </a:t>
          </a:r>
          <a:r>
            <a:rPr lang="fr-FR" sz="1200" b="1">
              <a:solidFill>
                <a:schemeClr val="accent6"/>
              </a:solidFill>
              <a:effectLst/>
              <a:latin typeface="+mn-lt"/>
              <a:ea typeface="+mn-ea"/>
              <a:cs typeface="+mn-cs"/>
            </a:rPr>
            <a:t>Mode d’emploi</a:t>
          </a:r>
          <a:r>
            <a:rPr lang="fr-FR" sz="1200">
              <a:solidFill>
                <a:schemeClr val="tx1"/>
              </a:solidFill>
              <a:effectLst/>
              <a:latin typeface="+mn-lt"/>
              <a:ea typeface="+mn-ea"/>
              <a:cs typeface="+mn-cs"/>
            </a:rPr>
            <a:t> : Présente le fonctionnement de l’outil et les critères d'évaluations</a:t>
          </a:r>
          <a:endParaRPr lang="fr" sz="1200">
            <a:solidFill>
              <a:schemeClr val="tx1"/>
            </a:solidFill>
            <a:effectLst/>
            <a:latin typeface="+mn-lt"/>
            <a:ea typeface="+mn-ea"/>
            <a:cs typeface="+mn-cs"/>
          </a:endParaRPr>
        </a:p>
        <a:p>
          <a:pPr algn="l" lvl="0"/>
          <a:r>
            <a:rPr lang="fr-FR" sz="1200" b="1">
              <a:solidFill>
                <a:schemeClr val="tx1"/>
              </a:solidFill>
              <a:effectLst/>
              <a:latin typeface="+mn-lt"/>
              <a:ea typeface="+mn-ea"/>
              <a:cs typeface="+mn-cs"/>
            </a:rPr>
            <a:t>2. </a:t>
          </a:r>
          <a:r>
            <a:rPr lang="fr-FR" sz="1200" b="1">
              <a:solidFill>
                <a:schemeClr val="accent1">
                  <a:lumMod val="60000"/>
                  <a:lumOff val="40000"/>
                </a:schemeClr>
              </a:solidFill>
              <a:effectLst/>
              <a:latin typeface="+mn-lt"/>
              <a:ea typeface="+mn-ea"/>
              <a:cs typeface="+mn-cs"/>
            </a:rPr>
            <a:t>Thème 1</a:t>
          </a:r>
          <a:r>
            <a:rPr lang="fr-FR" sz="1200">
              <a:solidFill>
                <a:schemeClr val="accent1">
                  <a:lumMod val="60000"/>
                  <a:lumOff val="40000"/>
                </a:schemeClr>
              </a:solidFill>
              <a:effectLst/>
              <a:latin typeface="+mn-lt"/>
              <a:ea typeface="+mn-ea"/>
              <a:cs typeface="+mn-cs"/>
            </a:rPr>
            <a:t> </a:t>
          </a:r>
          <a:r>
            <a:rPr lang="fr-FR" sz="1200">
              <a:solidFill>
                <a:schemeClr val="tx1"/>
              </a:solidFill>
              <a:effectLst/>
              <a:latin typeface="+mn-lt"/>
              <a:ea typeface="+mn-ea"/>
              <a:cs typeface="+mn-cs"/>
            </a:rPr>
            <a:t>: Questions 1 à 8 correspondant aux </a:t>
          </a:r>
          <a:r>
            <a:rPr lang="fr-FR" sz="1200" b="1">
              <a:solidFill>
                <a:schemeClr val="tx1"/>
              </a:solidFill>
              <a:effectLst/>
              <a:latin typeface="+mn-lt"/>
              <a:ea typeface="+mn-ea"/>
              <a:cs typeface="+mn-cs"/>
            </a:rPr>
            <a:t>exigences légales et règlementaires </a:t>
          </a:r>
          <a:endParaRPr lang="fr" sz="1200" b="1">
            <a:solidFill>
              <a:schemeClr val="tx1"/>
            </a:solidFill>
            <a:effectLst/>
            <a:latin typeface="+mn-lt"/>
            <a:ea typeface="+mn-ea"/>
            <a:cs typeface="+mn-cs"/>
          </a:endParaRPr>
        </a:p>
        <a:p>
          <a:pPr algn="l" lvl="0"/>
          <a:r>
            <a:rPr lang="fr-FR" sz="1200" b="1">
              <a:solidFill>
                <a:schemeClr val="tx1"/>
              </a:solidFill>
              <a:effectLst/>
              <a:latin typeface="+mn-lt"/>
              <a:ea typeface="+mn-ea"/>
              <a:cs typeface="+mn-cs"/>
            </a:rPr>
            <a:t>3. </a:t>
          </a:r>
          <a:r>
            <a:rPr lang="fr-FR" sz="1200" b="1">
              <a:solidFill>
                <a:schemeClr val="accent1">
                  <a:lumMod val="75000"/>
                </a:schemeClr>
              </a:solidFill>
              <a:effectLst/>
              <a:latin typeface="+mn-lt"/>
              <a:ea typeface="+mn-ea"/>
              <a:cs typeface="+mn-cs"/>
            </a:rPr>
            <a:t>Thème 2 </a:t>
          </a:r>
          <a:r>
            <a:rPr lang="fr-FR" sz="1200" b="1">
              <a:solidFill>
                <a:schemeClr val="tx1"/>
              </a:solidFill>
              <a:effectLst/>
              <a:latin typeface="+mn-lt"/>
              <a:ea typeface="+mn-ea"/>
              <a:cs typeface="+mn-cs"/>
            </a:rPr>
            <a:t>:</a:t>
          </a:r>
          <a:r>
            <a:rPr lang="fr-FR" sz="1200">
              <a:solidFill>
                <a:schemeClr val="tx1"/>
              </a:solidFill>
              <a:effectLst/>
              <a:latin typeface="+mn-lt"/>
              <a:ea typeface="+mn-ea"/>
              <a:cs typeface="+mn-cs"/>
            </a:rPr>
            <a:t>  Questions 9 à 15 correspondant aux </a:t>
          </a:r>
          <a:r>
            <a:rPr lang="fr-FR" sz="1200" b="1">
              <a:solidFill>
                <a:schemeClr val="tx1"/>
              </a:solidFill>
              <a:effectLst/>
              <a:latin typeface="+mn-lt"/>
              <a:ea typeface="+mn-ea"/>
              <a:cs typeface="+mn-cs"/>
            </a:rPr>
            <a:t>exigences</a:t>
          </a:r>
          <a:r>
            <a:rPr lang="fr-FR" sz="1200" b="1" baseline="0">
              <a:solidFill>
                <a:schemeClr val="tx1"/>
              </a:solidFill>
              <a:effectLst/>
              <a:latin typeface="+mn-lt"/>
              <a:ea typeface="+mn-ea"/>
              <a:cs typeface="+mn-cs"/>
            </a:rPr>
            <a:t> clients</a:t>
          </a:r>
          <a:endParaRPr lang="fr" sz="1200" b="1">
            <a:solidFill>
              <a:schemeClr val="tx1"/>
            </a:solidFill>
            <a:effectLst/>
            <a:latin typeface="+mn-lt"/>
            <a:ea typeface="+mn-ea"/>
            <a:cs typeface="+mn-cs"/>
          </a:endParaRPr>
        </a:p>
        <a:p>
          <a:pPr algn="l" lvl="0"/>
          <a:r>
            <a:rPr lang="fr-FR" sz="1200" b="1">
              <a:solidFill>
                <a:schemeClr val="tx1"/>
              </a:solidFill>
              <a:effectLst/>
              <a:latin typeface="+mn-lt"/>
              <a:ea typeface="+mn-ea"/>
              <a:cs typeface="+mn-cs"/>
            </a:rPr>
            <a:t>4. </a:t>
          </a:r>
          <a:r>
            <a:rPr lang="fr-FR" sz="1200" b="1">
              <a:solidFill>
                <a:schemeClr val="accent1">
                  <a:lumMod val="50000"/>
                </a:schemeClr>
              </a:solidFill>
              <a:effectLst/>
              <a:latin typeface="+mn-lt"/>
              <a:ea typeface="+mn-ea"/>
              <a:cs typeface="+mn-cs"/>
            </a:rPr>
            <a:t>Thème 3 </a:t>
          </a:r>
          <a:r>
            <a:rPr lang="fr-FR" sz="1200" b="1">
              <a:solidFill>
                <a:schemeClr val="tx1"/>
              </a:solidFill>
              <a:effectLst/>
              <a:latin typeface="+mn-lt"/>
              <a:ea typeface="+mn-ea"/>
              <a:cs typeface="+mn-cs"/>
            </a:rPr>
            <a:t>:</a:t>
          </a:r>
          <a:r>
            <a:rPr lang="fr-FR" sz="1200">
              <a:solidFill>
                <a:schemeClr val="tx1"/>
              </a:solidFill>
              <a:effectLst/>
              <a:latin typeface="+mn-lt"/>
              <a:ea typeface="+mn-ea"/>
              <a:cs typeface="+mn-cs"/>
            </a:rPr>
            <a:t> Question 15 à 21 correspondant à la </a:t>
          </a:r>
          <a:r>
            <a:rPr lang="fr-FR" sz="1200" b="1">
              <a:solidFill>
                <a:schemeClr val="tx1"/>
              </a:solidFill>
              <a:effectLst/>
              <a:latin typeface="+mn-lt"/>
              <a:ea typeface="+mn-ea"/>
              <a:cs typeface="+mn-cs"/>
            </a:rPr>
            <a:t>documentation et la communication</a:t>
          </a:r>
          <a:endParaRPr lang="fr" sz="1200" b="1">
            <a:solidFill>
              <a:schemeClr val="tx1"/>
            </a:solidFill>
            <a:effectLst/>
            <a:latin typeface="+mn-lt"/>
            <a:ea typeface="+mn-ea"/>
            <a:cs typeface="+mn-cs"/>
          </a:endParaRPr>
        </a:p>
        <a:p>
          <a:pPr algn="l" lvl="0"/>
          <a:r>
            <a:rPr lang="fr-FR" sz="1200" b="1">
              <a:solidFill>
                <a:schemeClr val="tx1"/>
              </a:solidFill>
              <a:effectLst/>
              <a:latin typeface="+mn-lt"/>
              <a:ea typeface="+mn-ea"/>
              <a:cs typeface="+mn-cs"/>
            </a:rPr>
            <a:t>5. </a:t>
          </a:r>
          <a:r>
            <a:rPr lang="fr-FR" sz="1200" b="1">
              <a:solidFill>
                <a:srgbClr val="C00000"/>
              </a:solidFill>
              <a:effectLst/>
              <a:latin typeface="+mn-lt"/>
              <a:ea typeface="+mn-ea"/>
              <a:cs typeface="+mn-cs"/>
            </a:rPr>
            <a:t>Résultats obtenus</a:t>
          </a:r>
          <a:r>
            <a:rPr lang="fr-FR" sz="1200">
              <a:solidFill>
                <a:srgbClr val="C00000"/>
              </a:solidFill>
              <a:effectLst/>
              <a:latin typeface="+mn-lt"/>
              <a:ea typeface="+mn-ea"/>
              <a:cs typeface="+mn-cs"/>
            </a:rPr>
            <a:t> </a:t>
          </a:r>
          <a:r>
            <a:rPr lang="fr-FR" sz="1200">
              <a:solidFill>
                <a:schemeClr val="tx1"/>
              </a:solidFill>
              <a:effectLst/>
              <a:latin typeface="+mn-lt"/>
              <a:ea typeface="+mn-ea"/>
              <a:cs typeface="+mn-cs"/>
            </a:rPr>
            <a:t>: Présente le niveau de conformité et de qualité obtenu</a:t>
          </a:r>
          <a:r>
            <a:rPr lang="fr-FR" sz="1200" baseline="0">
              <a:solidFill>
                <a:schemeClr val="tx1"/>
              </a:solidFill>
              <a:effectLst/>
              <a:latin typeface="+mn-lt"/>
              <a:ea typeface="+mn-ea"/>
              <a:cs typeface="+mn-cs"/>
            </a:rPr>
            <a:t> </a:t>
          </a:r>
          <a:r>
            <a:rPr lang="fr-FR" sz="1200">
              <a:solidFill>
                <a:schemeClr val="tx1"/>
              </a:solidFill>
              <a:effectLst/>
              <a:latin typeface="+mn-lt"/>
              <a:ea typeface="+mn-ea"/>
              <a:cs typeface="+mn-cs"/>
            </a:rPr>
            <a:t>sous forme de "graphique radar"</a:t>
          </a:r>
          <a:endParaRPr lang="fr" sz="1200"/>
        </a:p>
      </xdr:txBody>
    </xdr:sp>
    <xdr:clientData/>
  </xdr:twoCellAnchor>
  <mc:AlternateContent xmlns:mc="http://schemas.openxmlformats.org/markup-compatibility/2006">
    <mc:Choice xmlns:a14="http://schemas.microsoft.com/office/drawing/2010/main" Requires="a14">
      <xdr:twoCellAnchor>
        <xdr:from>
          <xdr:col>8</xdr:col>
          <xdr:colOff>752475</xdr:colOff>
          <xdr:row>20</xdr:row>
          <xdr:rowOff>28575</xdr:rowOff>
        </xdr:from>
        <xdr:to>
          <xdr:col>15</xdr:col>
          <xdr:colOff>133350</xdr:colOff>
          <xdr:row>22</xdr:row>
          <xdr:rowOff>133350</xdr:rowOff>
        </xdr:to>
        <xdr:sp macro="[0]!Theme1_Cliquer">
          <xdr:nvSpPr>
            <xdr:cNvPr id="17409" name="Button 1" hidden="1">
              <a:extLst>
                <a:ext uri="{63B3BB69-23CF-44E3-9099-C40C66FF867C}">
                  <a14:compatExt spid="_x0000_s17409"/>
                </a:ext>
                <a:ext uri="{FF2B5EF4-FFF2-40B4-BE49-F238E27FC236}">
                  <a16:creationId xmlns:a16="http://schemas.microsoft.com/office/drawing/2014/main" id="{00000000-0008-0000-0100-000001440000}"/>
                </a:ext>
              </a:extLst>
            </xdr:cNvPr>
            <xdr:cNvSpPr>
              <a:spLocks noRot="1"/>
            </xdr:cNvSpPr>
          </xdr:nvSpPr>
          <xdr:spPr>
            <a:xfrm>
              <a:off x="12839700" y="14801850"/>
              <a:ext cx="3895725" cy="1009650"/>
            </a:xfrm>
            <a:prstGeom prst="rect"/>
            <a:ln>
              <a:solidFill>
                <a:srgbClr val="000000"/>
              </a:solidFill>
            </a:ln>
          </xdr:spPr>
          <xdr:txBody>
            <a:bodyPr lIns="36576" tIns="36576" rIns="36576" bIns="36576" vertOverflow="clip" wrap="square" anchor="ctr" upright="1"/>
            <a:p>
              <a:pPr algn="ctr" rtl="0"/>
              <a:r>
                <a:rPr lang="fr-FR" sz="1600" u="none" b="1" i="0" baseline="0">
                  <a:solidFill>
                    <a:srgbClr val="000080"/>
                  </a:solidFill>
                  <a:latin typeface="Calibri"/>
                  <a:ea typeface="Calibri"/>
                  <a:cs typeface="Calibri"/>
                </a:rPr>
                <a:t>COMMENCER MAINTENANT →</a:t>
              </a:r>
            </a:p>
          </xdr:txBody>
        </xdr:sp>
        <xdr:clientData fPrintsWithSheet="0"/>
      </xdr:twoCellAnchor>
    </mc:Choice>
    <mc:Fallback/>
  </mc:AlternateContent>
  <xdr:twoCellAnchor editAs="oneCell">
    <xdr:from>
      <xdr:col>2</xdr:col>
      <xdr:colOff>321469</xdr:colOff>
      <xdr:row>0</xdr:row>
      <xdr:rowOff>407649</xdr:rowOff>
    </xdr:from>
    <xdr:to>
      <xdr:col>3</xdr:col>
      <xdr:colOff>326232</xdr:colOff>
      <xdr:row>0</xdr:row>
      <xdr:rowOff>1321596</xdr:rowOff>
    </xdr:to>
    <xdr:pic macro="[0]!Accueil_Cliquer">
      <xdr:nvPicPr>
        <xdr:cNvPr id="15" name="Image 14">
          <a:extLst>
            <a:ext uri="{FF2B5EF4-FFF2-40B4-BE49-F238E27FC236}">
              <a16:creationId xmlns:a16="http://schemas.microsoft.com/office/drawing/2014/main" id="{00000000-0008-0000-0100-00000f000000}"/>
            </a:ext>
          </a:extLst>
        </xdr:cNvPr>
        <xdr:cNvPicPr>
          <a:picLocks noChangeAspect="1"/>
        </xdr:cNvPicPr>
      </xdr:nvPicPr>
      <xdr:blipFill>
        <a:blip r:embed="rId1">
          <a:extLst>
            <a:ext uri="{28A0092B-C50C-407E-A947-70E740481C1C}">
              <a14:useLocalDpi xmlns:a14="http://schemas.microsoft.com/office/drawing/2010/main"/>
            </a:ext>
          </a:extLst>
        </a:blip>
        <a:srcRect l="3376" t="36999" r="84796" b="36999"/>
        <a:stretch>
          <a:fillRect/>
        </a:stretch>
      </xdr:blipFill>
      <xdr:spPr>
        <a:xfrm>
          <a:off x="1847850" y="409575"/>
          <a:ext cx="771525" cy="914400"/>
        </a:xfrm>
        <a:prstGeom prst="rect"/>
      </xdr:spPr>
    </xdr:pic>
    <xdr:clientData/>
  </xdr:twoCellAnchor>
  <xdr:twoCellAnchor editAs="oneCell">
    <xdr:from>
      <xdr:col>4</xdr:col>
      <xdr:colOff>588168</xdr:colOff>
      <xdr:row>0</xdr:row>
      <xdr:rowOff>395743</xdr:rowOff>
    </xdr:from>
    <xdr:to>
      <xdr:col>4</xdr:col>
      <xdr:colOff>1665895</xdr:colOff>
      <xdr:row>0</xdr:row>
      <xdr:rowOff>1273971</xdr:rowOff>
    </xdr:to>
    <xdr:pic macro="[0]!Theme1_Cliquer">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r:embed="rId1">
          <a:extLst>
            <a:ext uri="{28A0092B-C50C-407E-A947-70E740481C1C}">
              <a14:useLocalDpi xmlns:a14="http://schemas.microsoft.com/office/drawing/2010/main"/>
            </a:ext>
          </a:extLst>
        </a:blip>
        <a:srcRect l="17791" t="35598" r="62500" b="36065"/>
        <a:stretch>
          <a:fillRect/>
        </a:stretch>
      </xdr:blipFill>
      <xdr:spPr>
        <a:xfrm>
          <a:off x="4733925" y="400050"/>
          <a:ext cx="1076325" cy="876300"/>
        </a:xfrm>
        <a:prstGeom prst="rect"/>
      </xdr:spPr>
    </xdr:pic>
    <xdr:clientData/>
  </xdr:twoCellAnchor>
  <xdr:twoCellAnchor editAs="oneCell">
    <xdr:from>
      <xdr:col>3</xdr:col>
      <xdr:colOff>714375</xdr:colOff>
      <xdr:row>0</xdr:row>
      <xdr:rowOff>464344</xdr:rowOff>
    </xdr:from>
    <xdr:to>
      <xdr:col>3</xdr:col>
      <xdr:colOff>1814512</xdr:colOff>
      <xdr:row>0</xdr:row>
      <xdr:rowOff>1273969</xdr:rowOff>
    </xdr:to>
    <xdr:pic macro="[0]!Modeemploi_Cliquer">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r:embed="rId2">
          <a:extLst>
            <a:ext uri="{28A0092B-C50C-407E-A947-70E740481C1C}">
              <a14:useLocalDpi xmlns:a14="http://schemas.microsoft.com/office/drawing/2010/main"/>
            </a:ext>
          </a:extLst>
        </a:blip>
        <a:srcRect l="18955" t="41331" r="64338" b="35998"/>
        <a:stretch>
          <a:fillRect/>
        </a:stretch>
      </xdr:blipFill>
      <xdr:spPr>
        <a:xfrm>
          <a:off x="3000375" y="466725"/>
          <a:ext cx="1095375" cy="809625"/>
        </a:xfrm>
        <a:prstGeom prst="rect"/>
      </xdr:spPr>
    </xdr:pic>
    <xdr:clientData/>
  </xdr:twoCellAnchor>
  <xdr:twoCellAnchor editAs="oneCell">
    <xdr:from>
      <xdr:col>4</xdr:col>
      <xdr:colOff>2181226</xdr:colOff>
      <xdr:row>0</xdr:row>
      <xdr:rowOff>413148</xdr:rowOff>
    </xdr:from>
    <xdr:to>
      <xdr:col>5</xdr:col>
      <xdr:colOff>66675</xdr:colOff>
      <xdr:row>0</xdr:row>
      <xdr:rowOff>1216820</xdr:rowOff>
    </xdr:to>
    <xdr:pic macro="[0]!Theme2_Cliquer">
      <xdr:nvPicPr>
        <xdr:cNvPr id="36" name="Image 35">
          <a:extLst>
            <a:ext uri="{FF2B5EF4-FFF2-40B4-BE49-F238E27FC236}">
              <a16:creationId xmlns:a16="http://schemas.microsoft.com/office/drawing/2014/main" id="{00000000-0008-0000-0100-000024000000}"/>
            </a:ext>
          </a:extLst>
        </xdr:cNvPr>
        <xdr:cNvPicPr>
          <a:picLocks noChangeAspect="1"/>
        </xdr:cNvPicPr>
      </xdr:nvPicPr>
      <xdr:blipFill>
        <a:blip r:embed="rId1">
          <a:extLst>
            <a:ext uri="{28A0092B-C50C-407E-A947-70E740481C1C}">
              <a14:useLocalDpi xmlns:a14="http://schemas.microsoft.com/office/drawing/2010/main"/>
            </a:ext>
          </a:extLst>
        </a:blip>
        <a:srcRect l="38775" t="36532" r="42454" b="38465"/>
        <a:stretch>
          <a:fillRect/>
        </a:stretch>
      </xdr:blipFill>
      <xdr:spPr>
        <a:xfrm>
          <a:off x="6324600" y="409575"/>
          <a:ext cx="1095375" cy="800100"/>
        </a:xfrm>
        <a:prstGeom prst="rect"/>
      </xdr:spPr>
    </xdr:pic>
    <xdr:clientData/>
  </xdr:twoCellAnchor>
  <xdr:twoCellAnchor editAs="oneCell">
    <xdr:from>
      <xdr:col>5</xdr:col>
      <xdr:colOff>526256</xdr:colOff>
      <xdr:row>0</xdr:row>
      <xdr:rowOff>380838</xdr:rowOff>
    </xdr:from>
    <xdr:to>
      <xdr:col>5</xdr:col>
      <xdr:colOff>1640681</xdr:colOff>
      <xdr:row>0</xdr:row>
      <xdr:rowOff>1264444</xdr:rowOff>
    </xdr:to>
    <xdr:pic macro="[0]!Theme3_Cliquer">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r:embed="rId1">
          <a:extLst>
            <a:ext uri="{28A0092B-C50C-407E-A947-70E740481C1C}">
              <a14:useLocalDpi xmlns:a14="http://schemas.microsoft.com/office/drawing/2010/main"/>
            </a:ext>
          </a:extLst>
        </a:blip>
        <a:srcRect l="58819" t="36466" r="21846" b="35531"/>
        <a:stretch>
          <a:fillRect/>
        </a:stretch>
      </xdr:blipFill>
      <xdr:spPr>
        <a:xfrm>
          <a:off x="7877175" y="381000"/>
          <a:ext cx="1114425" cy="885825"/>
        </a:xfrm>
        <a:prstGeom prst="rect"/>
      </xdr:spPr>
    </xdr:pic>
    <xdr:clientData/>
  </xdr:twoCellAnchor>
  <xdr:twoCellAnchor editAs="oneCell">
    <xdr:from>
      <xdr:col>5</xdr:col>
      <xdr:colOff>2195512</xdr:colOff>
      <xdr:row>0</xdr:row>
      <xdr:rowOff>414339</xdr:rowOff>
    </xdr:from>
    <xdr:to>
      <xdr:col>5</xdr:col>
      <xdr:colOff>2880340</xdr:colOff>
      <xdr:row>0</xdr:row>
      <xdr:rowOff>1259681</xdr:rowOff>
    </xdr:to>
    <xdr:pic macro="[0]!Resultats_Cliquer">
      <xdr:nvPicPr>
        <xdr:cNvPr id="38" name="Image 37">
          <a:extLst>
            <a:ext uri="{FF2B5EF4-FFF2-40B4-BE49-F238E27FC236}">
              <a16:creationId xmlns:a16="http://schemas.microsoft.com/office/drawing/2014/main" id="{00000000-0008-0000-0100-000026000000}"/>
            </a:ext>
          </a:extLst>
        </xdr:cNvPr>
        <xdr:cNvPicPr>
          <a:picLocks noChangeAspect="1"/>
        </xdr:cNvPicPr>
      </xdr:nvPicPr>
      <xdr:blipFill>
        <a:blip r:embed="rId1">
          <a:extLst>
            <a:ext uri="{28A0092B-C50C-407E-A947-70E740481C1C}">
              <a14:useLocalDpi xmlns:a14="http://schemas.microsoft.com/office/drawing/2010/main"/>
            </a:ext>
          </a:extLst>
        </a:blip>
        <a:srcRect l="83332" t="36332" r="5592" b="38331"/>
        <a:stretch>
          <a:fillRect/>
        </a:stretch>
      </xdr:blipFill>
      <xdr:spPr>
        <a:xfrm>
          <a:off x="9544050" y="419100"/>
          <a:ext cx="685800" cy="847725"/>
        </a:xfrm>
        <a:prstGeom prst="rect"/>
      </xdr:spPr>
    </xdr:pic>
    <xdr:clientData/>
  </xdr:twoCellAnchor>
  <mc:AlternateContent xmlns:mc="http://schemas.openxmlformats.org/markup-compatibility/2006">
    <mc:Choice xmlns:a14="http://schemas.microsoft.com/office/drawing/2010/main" Requires="a14">
      <xdr:twoCellAnchor>
        <xdr:from>
          <xdr:col>6</xdr:col>
          <xdr:colOff>323850</xdr:colOff>
          <xdr:row>16</xdr:row>
          <xdr:rowOff>247650</xdr:rowOff>
        </xdr:from>
        <xdr:to>
          <xdr:col>6</xdr:col>
          <xdr:colOff>619125</xdr:colOff>
          <xdr:row>16</xdr:row>
          <xdr:rowOff>571500</xdr:rowOff>
        </xdr:to>
        <xdr:sp>
          <xdr:nvSpPr>
            <xdr:cNvPr id="17418" name="Check Box 10" hidden="1">
              <a:extLst>
                <a:ext uri="{63B3BB69-23CF-44E3-9099-C40C66FF867C}">
                  <a14:compatExt spid="_x0000_s17418"/>
                </a:ext>
                <a:ext uri="{FF2B5EF4-FFF2-40B4-BE49-F238E27FC236}">
                  <a16:creationId xmlns:a16="http://schemas.microsoft.com/office/drawing/2014/main" id="{00000000-0008-0000-0100-00000a440000}"/>
                </a:ext>
              </a:extLst>
            </xdr:cNvPr>
            <xdr:cNvSpPr>
              <a:spLocks noRot="1"/>
            </xdr:cNvSpPr>
          </xdr:nvSpPr>
          <xdr:spPr>
            <a:xfrm>
              <a:off x="10591800" y="12344400"/>
              <a:ext cx="295275" cy="3238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17</xdr:row>
          <xdr:rowOff>219075</xdr:rowOff>
        </xdr:from>
        <xdr:to>
          <xdr:col>6</xdr:col>
          <xdr:colOff>561975</xdr:colOff>
          <xdr:row>17</xdr:row>
          <xdr:rowOff>600075</xdr:rowOff>
        </xdr:to>
        <xdr:sp>
          <xdr:nvSpPr>
            <xdr:cNvPr id="17419" name="Check Box 11" hidden="1">
              <a:extLst>
                <a:ext uri="{63B3BB69-23CF-44E3-9099-C40C66FF867C}">
                  <a14:compatExt spid="_x0000_s17419"/>
                </a:ext>
                <a:ext uri="{FF2B5EF4-FFF2-40B4-BE49-F238E27FC236}">
                  <a16:creationId xmlns:a16="http://schemas.microsoft.com/office/drawing/2014/main" id="{00000000-0008-0000-0100-00000b440000}"/>
                </a:ext>
              </a:extLst>
            </xdr:cNvPr>
            <xdr:cNvSpPr>
              <a:spLocks noRot="1"/>
            </xdr:cNvSpPr>
          </xdr:nvSpPr>
          <xdr:spPr>
            <a:xfrm>
              <a:off x="10601325" y="12963525"/>
              <a:ext cx="228600" cy="3810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18</xdr:row>
          <xdr:rowOff>95250</xdr:rowOff>
        </xdr:from>
        <xdr:to>
          <xdr:col>6</xdr:col>
          <xdr:colOff>590550</xdr:colOff>
          <xdr:row>18</xdr:row>
          <xdr:rowOff>447675</xdr:rowOff>
        </xdr:to>
        <xdr:sp>
          <xdr:nvSpPr>
            <xdr:cNvPr id="17420" name="Check Box 12" hidden="1">
              <a:extLst>
                <a:ext uri="{63B3BB69-23CF-44E3-9099-C40C66FF867C}">
                  <a14:compatExt spid="_x0000_s17420"/>
                </a:ext>
                <a:ext uri="{FF2B5EF4-FFF2-40B4-BE49-F238E27FC236}">
                  <a16:creationId xmlns:a16="http://schemas.microsoft.com/office/drawing/2014/main" id="{00000000-0008-0000-0100-00000c440000}"/>
                </a:ext>
              </a:extLst>
            </xdr:cNvPr>
            <xdr:cNvSpPr>
              <a:spLocks noRot="1"/>
            </xdr:cNvSpPr>
          </xdr:nvSpPr>
          <xdr:spPr>
            <a:xfrm>
              <a:off x="10591800" y="13592175"/>
              <a:ext cx="266700" cy="35242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19</xdr:row>
          <xdr:rowOff>142875</xdr:rowOff>
        </xdr:from>
        <xdr:to>
          <xdr:col>6</xdr:col>
          <xdr:colOff>714375</xdr:colOff>
          <xdr:row>19</xdr:row>
          <xdr:rowOff>504825</xdr:rowOff>
        </xdr:to>
        <xdr:sp>
          <xdr:nvSpPr>
            <xdr:cNvPr id="17421" name="Check Box 13" hidden="1">
              <a:extLst>
                <a:ext uri="{63B3BB69-23CF-44E3-9099-C40C66FF867C}">
                  <a14:compatExt spid="_x0000_s17421"/>
                </a:ext>
                <a:ext uri="{FF2B5EF4-FFF2-40B4-BE49-F238E27FC236}">
                  <a16:creationId xmlns:a16="http://schemas.microsoft.com/office/drawing/2014/main" id="{00000000-0008-0000-0100-00000d440000}"/>
                </a:ext>
              </a:extLst>
            </xdr:cNvPr>
            <xdr:cNvSpPr>
              <a:spLocks noRot="1"/>
            </xdr:cNvSpPr>
          </xdr:nvSpPr>
          <xdr:spPr>
            <a:xfrm>
              <a:off x="10601325" y="14268450"/>
              <a:ext cx="381000" cy="361950"/>
            </a:xfrm>
            <a:prstGeom prst="rect"/>
            <a:noFill/>
            <a:ln>
              <a:noFill/>
            </a:ln>
          </xdr:spPr>
          <xdr:txBody>
            <a:bodyPr lIns="91440" tIns="45720" rIns="91440" bIns="45720" vertOverflow="clip" anchor="ctr" upright="1"/>
            <a:p/>
          </xdr:txBody>
        </xdr:sp>
        <xdr:clientData/>
      </xdr:twoCellAnchor>
    </mc:Choice>
    <mc:Fallback/>
  </mc:AlternateContent>
  <xdr:twoCellAnchor editAs="oneCell">
    <xdr:from>
      <xdr:col>4</xdr:col>
      <xdr:colOff>3157395</xdr:colOff>
      <xdr:row>9</xdr:row>
      <xdr:rowOff>1483299</xdr:rowOff>
    </xdr:from>
    <xdr:to>
      <xdr:col>7</xdr:col>
      <xdr:colOff>892968</xdr:colOff>
      <xdr:row>9</xdr:row>
      <xdr:rowOff>4822034</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r:embed="rId3">
          <a:extLst>
            <a:ext uri="{28A0092B-C50C-407E-A947-70E740481C1C}">
              <a14:useLocalDpi xmlns:a14="http://schemas.microsoft.com/office/drawing/2010/main"/>
            </a:ext>
          </a:extLst>
        </a:blip>
        <a:srcRect l="0" t="0" r="0" b="48004"/>
        <a:stretch>
          <a:fillRect/>
        </a:stretch>
      </xdr:blipFill>
      <xdr:spPr>
        <a:xfrm>
          <a:off x="7296150" y="6410325"/>
          <a:ext cx="4724400" cy="3343275"/>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3</xdr:col>
          <xdr:colOff>66675</xdr:colOff>
          <xdr:row>81</xdr:row>
          <xdr:rowOff>57150</xdr:rowOff>
        </xdr:from>
        <xdr:to>
          <xdr:col>5</xdr:col>
          <xdr:colOff>323850</xdr:colOff>
          <xdr:row>83</xdr:row>
          <xdr:rowOff>133350</xdr:rowOff>
        </xdr:to>
        <xdr:sp macro="[0]!Theme2_Cliquer">
          <xdr:nvSpPr>
            <xdr:cNvPr id="24577" name="Button 1" hidden="1">
              <a:extLst>
                <a:ext uri="{63B3BB69-23CF-44E3-9099-C40C66FF867C}">
                  <a14:compatExt spid="_x0000_s24577"/>
                </a:ext>
                <a:ext uri="{FF2B5EF4-FFF2-40B4-BE49-F238E27FC236}">
                  <a16:creationId xmlns:a16="http://schemas.microsoft.com/office/drawing/2014/main" id="{00000000-0008-0000-0200-000001600000}"/>
                </a:ext>
              </a:extLst>
            </xdr:cNvPr>
            <xdr:cNvSpPr>
              <a:spLocks noRot="1"/>
            </xdr:cNvSpPr>
          </xdr:nvSpPr>
          <xdr:spPr>
            <a:xfrm>
              <a:off x="2819400" y="47063025"/>
              <a:ext cx="1781175" cy="457200"/>
            </a:xfrm>
            <a:prstGeom prst="rect"/>
            <a:ln>
              <a:solidFill>
                <a:srgbClr val="000000"/>
              </a:solidFill>
            </a:ln>
          </xdr:spPr>
          <xdr:txBody>
            <a:bodyPr lIns="36576" tIns="32004" rIns="36576" bIns="32004" vertOverflow="clip" wrap="square" anchor="ctr" upright="1"/>
            <a:p>
              <a:pPr algn="ctr" rtl="0">
                <a:defRPr sz="1000"/>
              </a:pPr>
              <a:r>
                <a:rPr lang="fr-FR" sz="1400" u="sng" b="1" i="0" baseline="0">
                  <a:solidFill>
                    <a:srgbClr val="000000"/>
                  </a:solidFill>
                  <a:latin typeface="Calibri"/>
                  <a:ea typeface="Calibri"/>
                  <a:cs typeface="Calibri"/>
                </a:rPr>
                <a:t>PASSER AU THÈME n°2</a:t>
              </a:r>
            </a:p>
            <a:p>
              <a:pPr algn="ctr" rtl="0">
                <a:defRPr lang="fr-FR" sz="1400" u="sng" b="1" i="0" baseline="0">
                  <a:solidFill>
                    <a:srgbClr val="000000"/>
                  </a:solidFill>
                  <a:latin typeface="Calibri"/>
                  <a:ea typeface="Calibri"/>
                  <a:cs typeface="Calibri"/>
                </a:defRPr>
              </a:pPr>
              <a:endParaRPr lang="fr-FR" sz="1400" u="sng" b="1" i="0" baseline="0">
                <a:solidFill>
                  <a:srgbClr val="000000"/>
                </a:solidFill>
                <a:latin typeface="Calibri"/>
                <a:ea typeface="Calibri"/>
                <a:cs typeface="Calibri"/>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xdr:row>
          <xdr:rowOff>0</xdr:rowOff>
        </xdr:from>
        <xdr:to>
          <xdr:col>9</xdr:col>
          <xdr:colOff>1085850</xdr:colOff>
          <xdr:row>24</xdr:row>
          <xdr:rowOff>552450</xdr:rowOff>
        </xdr:to>
        <xdr:sp>
          <xdr:nvSpPr>
            <xdr:cNvPr id="24578" name="Group Box 2" hidden="1">
              <a:extLst>
                <a:ext uri="{63B3BB69-23CF-44E3-9099-C40C66FF867C}">
                  <a14:compatExt spid="_x0000_s24578"/>
                </a:ext>
                <a:ext uri="{FF2B5EF4-FFF2-40B4-BE49-F238E27FC236}">
                  <a16:creationId xmlns:a16="http://schemas.microsoft.com/office/drawing/2014/main" id="{00000000-0008-0000-0200-000002600000}"/>
                </a:ext>
              </a:extLst>
            </xdr:cNvPr>
            <xdr:cNvSpPr>
              <a:spLocks noRot="1"/>
            </xdr:cNvSpPr>
          </xdr:nvSpPr>
          <xdr:spPr>
            <a:xfrm>
              <a:off x="7324725" y="13258800"/>
              <a:ext cx="1085850" cy="2457450"/>
            </a:xfrm>
            <a:prstGeom prst="rect"/>
            <a:noFill/>
            <a:ln>
              <a:solidFill>
                <a:srgbClr val="000000"/>
              </a:solidFill>
            </a:ln>
          </xdr:spPr>
          <xdr:txBody>
            <a:bodyPr lIns="91440" tIns="45720" rIns="91440" bIns="45720" vertOverflow="clip"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0</xdr:rowOff>
        </xdr:from>
        <xdr:to>
          <xdr:col>10</xdr:col>
          <xdr:colOff>0</xdr:colOff>
          <xdr:row>41</xdr:row>
          <xdr:rowOff>914400</xdr:rowOff>
        </xdr:to>
        <xdr:sp>
          <xdr:nvSpPr>
            <xdr:cNvPr id="24579" name="Group Box 3" hidden="1">
              <a:extLst>
                <a:ext uri="{63B3BB69-23CF-44E3-9099-C40C66FF867C}">
                  <a14:compatExt spid="_x0000_s24579"/>
                </a:ext>
                <a:ext uri="{FF2B5EF4-FFF2-40B4-BE49-F238E27FC236}">
                  <a16:creationId xmlns:a16="http://schemas.microsoft.com/office/drawing/2014/main" id="{00000000-0008-0000-0200-000003600000}"/>
                </a:ext>
              </a:extLst>
            </xdr:cNvPr>
            <xdr:cNvSpPr>
              <a:spLocks noRot="1"/>
            </xdr:cNvSpPr>
          </xdr:nvSpPr>
          <xdr:spPr>
            <a:xfrm>
              <a:off x="7324725" y="27727275"/>
              <a:ext cx="1095375" cy="1876425"/>
            </a:xfrm>
            <a:prstGeom prst="rect"/>
            <a:noFill/>
            <a:ln>
              <a:solidFill>
                <a:srgbClr val="000000"/>
              </a:solidFill>
            </a:ln>
          </xdr:spPr>
          <xdr:txBody>
            <a:bodyPr lIns="91440" tIns="45720" rIns="91440" bIns="45720" vertOverflow="clip"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9525</xdr:rowOff>
        </xdr:from>
        <xdr:to>
          <xdr:col>10</xdr:col>
          <xdr:colOff>0</xdr:colOff>
          <xdr:row>55</xdr:row>
          <xdr:rowOff>790575</xdr:rowOff>
        </xdr:to>
        <xdr:sp>
          <xdr:nvSpPr>
            <xdr:cNvPr id="24580" name="Group Box 4" hidden="1">
              <a:extLst>
                <a:ext uri="{63B3BB69-23CF-44E3-9099-C40C66FF867C}">
                  <a14:compatExt spid="_x0000_s24580"/>
                </a:ext>
                <a:ext uri="{FF2B5EF4-FFF2-40B4-BE49-F238E27FC236}">
                  <a16:creationId xmlns:a16="http://schemas.microsoft.com/office/drawing/2014/main" id="{00000000-0008-0000-0200-000004600000}"/>
                </a:ext>
              </a:extLst>
            </xdr:cNvPr>
            <xdr:cNvSpPr>
              <a:spLocks noRot="1"/>
            </xdr:cNvSpPr>
          </xdr:nvSpPr>
          <xdr:spPr>
            <a:xfrm>
              <a:off x="7324725" y="37499925"/>
              <a:ext cx="1095375" cy="3838575"/>
            </a:xfrm>
            <a:prstGeom prst="rect"/>
            <a:noFill/>
            <a:ln>
              <a:solidFill>
                <a:srgbClr val="000000"/>
              </a:solidFill>
            </a:ln>
          </xdr:spPr>
          <xdr:txBody>
            <a:bodyPr lIns="91440" tIns="45720" rIns="91440" bIns="45720" vertOverflow="clip" upright="1"/>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428625</xdr:colOff>
          <xdr:row>10</xdr:row>
          <xdr:rowOff>333375</xdr:rowOff>
        </xdr:from>
        <xdr:to>
          <xdr:col>9</xdr:col>
          <xdr:colOff>723900</xdr:colOff>
          <xdr:row>10</xdr:row>
          <xdr:rowOff>657225</xdr:rowOff>
        </xdr:to>
        <xdr:sp>
          <xdr:nvSpPr>
            <xdr:cNvPr id="24581" name="Check Box 5" hidden="1">
              <a:extLst>
                <a:ext uri="{63B3BB69-23CF-44E3-9099-C40C66FF867C}">
                  <a14:compatExt spid="_x0000_s24581"/>
                </a:ext>
                <a:ext uri="{FF2B5EF4-FFF2-40B4-BE49-F238E27FC236}">
                  <a16:creationId xmlns:a16="http://schemas.microsoft.com/office/drawing/2014/main" id="{00000000-0008-0000-0200-000005600000}"/>
                </a:ext>
              </a:extLst>
            </xdr:cNvPr>
            <xdr:cNvSpPr>
              <a:spLocks noRot="1"/>
            </xdr:cNvSpPr>
          </xdr:nvSpPr>
          <xdr:spPr>
            <a:xfrm>
              <a:off x="7753350" y="3895725"/>
              <a:ext cx="295275" cy="3238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11</xdr:row>
          <xdr:rowOff>285750</xdr:rowOff>
        </xdr:from>
        <xdr:to>
          <xdr:col>9</xdr:col>
          <xdr:colOff>666750</xdr:colOff>
          <xdr:row>11</xdr:row>
          <xdr:rowOff>666750</xdr:rowOff>
        </xdr:to>
        <xdr:sp>
          <xdr:nvSpPr>
            <xdr:cNvPr id="24582" name="Check Box 6" hidden="1">
              <a:extLst>
                <a:ext uri="{63B3BB69-23CF-44E3-9099-C40C66FF867C}">
                  <a14:compatExt spid="_x0000_s24582"/>
                </a:ext>
                <a:ext uri="{FF2B5EF4-FFF2-40B4-BE49-F238E27FC236}">
                  <a16:creationId xmlns:a16="http://schemas.microsoft.com/office/drawing/2014/main" id="{00000000-0008-0000-0200-000006600000}"/>
                </a:ext>
              </a:extLst>
            </xdr:cNvPr>
            <xdr:cNvSpPr>
              <a:spLocks noRot="1"/>
            </xdr:cNvSpPr>
          </xdr:nvSpPr>
          <xdr:spPr>
            <a:xfrm>
              <a:off x="7762875" y="4800600"/>
              <a:ext cx="228600" cy="3810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12</xdr:row>
          <xdr:rowOff>304800</xdr:rowOff>
        </xdr:from>
        <xdr:to>
          <xdr:col>9</xdr:col>
          <xdr:colOff>714375</xdr:colOff>
          <xdr:row>12</xdr:row>
          <xdr:rowOff>647700</xdr:rowOff>
        </xdr:to>
        <xdr:sp>
          <xdr:nvSpPr>
            <xdr:cNvPr id="24583" name="Check Box 7" hidden="1">
              <a:extLst>
                <a:ext uri="{63B3BB69-23CF-44E3-9099-C40C66FF867C}">
                  <a14:compatExt spid="_x0000_s24583"/>
                </a:ext>
                <a:ext uri="{FF2B5EF4-FFF2-40B4-BE49-F238E27FC236}">
                  <a16:creationId xmlns:a16="http://schemas.microsoft.com/office/drawing/2014/main" id="{00000000-0008-0000-0200-000007600000}"/>
                </a:ext>
              </a:extLst>
            </xdr:cNvPr>
            <xdr:cNvSpPr>
              <a:spLocks noRot="1"/>
            </xdr:cNvSpPr>
          </xdr:nvSpPr>
          <xdr:spPr>
            <a:xfrm>
              <a:off x="7772400" y="5772150"/>
              <a:ext cx="266700"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13</xdr:row>
          <xdr:rowOff>295275</xdr:rowOff>
        </xdr:from>
        <xdr:to>
          <xdr:col>9</xdr:col>
          <xdr:colOff>838200</xdr:colOff>
          <xdr:row>13</xdr:row>
          <xdr:rowOff>638175</xdr:rowOff>
        </xdr:to>
        <xdr:sp>
          <xdr:nvSpPr>
            <xdr:cNvPr id="24584" name="Check Box 8" hidden="1">
              <a:extLst>
                <a:ext uri="{63B3BB69-23CF-44E3-9099-C40C66FF867C}">
                  <a14:compatExt spid="_x0000_s24584"/>
                </a:ext>
                <a:ext uri="{FF2B5EF4-FFF2-40B4-BE49-F238E27FC236}">
                  <a16:creationId xmlns:a16="http://schemas.microsoft.com/office/drawing/2014/main" id="{00000000-0008-0000-0200-000008600000}"/>
                </a:ext>
              </a:extLst>
            </xdr:cNvPr>
            <xdr:cNvSpPr>
              <a:spLocks noRot="1"/>
            </xdr:cNvSpPr>
          </xdr:nvSpPr>
          <xdr:spPr>
            <a:xfrm>
              <a:off x="7781925" y="6715125"/>
              <a:ext cx="381000"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438150</xdr:colOff>
          <xdr:row>16</xdr:row>
          <xdr:rowOff>314325</xdr:rowOff>
        </xdr:from>
        <xdr:to>
          <xdr:col>10</xdr:col>
          <xdr:colOff>57150</xdr:colOff>
          <xdr:row>16</xdr:row>
          <xdr:rowOff>647700</xdr:rowOff>
        </xdr:to>
        <xdr:sp>
          <xdr:nvSpPr>
            <xdr:cNvPr id="24585" name="Check Box 9" hidden="1">
              <a:extLst>
                <a:ext uri="{63B3BB69-23CF-44E3-9099-C40C66FF867C}">
                  <a14:compatExt spid="_x0000_s24585"/>
                </a:ext>
                <a:ext uri="{FF2B5EF4-FFF2-40B4-BE49-F238E27FC236}">
                  <a16:creationId xmlns:a16="http://schemas.microsoft.com/office/drawing/2014/main" id="{00000000-0008-0000-0200-000009600000}"/>
                </a:ext>
              </a:extLst>
            </xdr:cNvPr>
            <xdr:cNvSpPr>
              <a:spLocks noRot="1"/>
            </xdr:cNvSpPr>
          </xdr:nvSpPr>
          <xdr:spPr>
            <a:xfrm>
              <a:off x="7762875" y="8715375"/>
              <a:ext cx="714375" cy="3333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466725</xdr:colOff>
          <xdr:row>17</xdr:row>
          <xdr:rowOff>276225</xdr:rowOff>
        </xdr:from>
        <xdr:to>
          <xdr:col>10</xdr:col>
          <xdr:colOff>133350</xdr:colOff>
          <xdr:row>17</xdr:row>
          <xdr:rowOff>647700</xdr:rowOff>
        </xdr:to>
        <xdr:sp>
          <xdr:nvSpPr>
            <xdr:cNvPr id="24586" name="Check Box 10" hidden="1">
              <a:extLst>
                <a:ext uri="{63B3BB69-23CF-44E3-9099-C40C66FF867C}">
                  <a14:compatExt spid="_x0000_s24586"/>
                </a:ext>
                <a:ext uri="{FF2B5EF4-FFF2-40B4-BE49-F238E27FC236}">
                  <a16:creationId xmlns:a16="http://schemas.microsoft.com/office/drawing/2014/main" id="{00000000-0008-0000-0200-00000a600000}"/>
                </a:ext>
              </a:extLst>
            </xdr:cNvPr>
            <xdr:cNvSpPr>
              <a:spLocks noRot="1"/>
            </xdr:cNvSpPr>
          </xdr:nvSpPr>
          <xdr:spPr>
            <a:xfrm>
              <a:off x="7791450" y="9629775"/>
              <a:ext cx="762000"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18</xdr:row>
          <xdr:rowOff>314325</xdr:rowOff>
        </xdr:from>
        <xdr:to>
          <xdr:col>10</xdr:col>
          <xdr:colOff>114300</xdr:colOff>
          <xdr:row>18</xdr:row>
          <xdr:rowOff>657225</xdr:rowOff>
        </xdr:to>
        <xdr:sp>
          <xdr:nvSpPr>
            <xdr:cNvPr id="24587" name="Check Box 11" hidden="1">
              <a:extLst>
                <a:ext uri="{63B3BB69-23CF-44E3-9099-C40C66FF867C}">
                  <a14:compatExt spid="_x0000_s24587"/>
                </a:ext>
                <a:ext uri="{FF2B5EF4-FFF2-40B4-BE49-F238E27FC236}">
                  <a16:creationId xmlns:a16="http://schemas.microsoft.com/office/drawing/2014/main" id="{00000000-0008-0000-0200-00000b600000}"/>
                </a:ext>
              </a:extLst>
            </xdr:cNvPr>
            <xdr:cNvSpPr>
              <a:spLocks noRot="1"/>
            </xdr:cNvSpPr>
          </xdr:nvSpPr>
          <xdr:spPr>
            <a:xfrm>
              <a:off x="7781925" y="10620375"/>
              <a:ext cx="752475"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19</xdr:row>
          <xdr:rowOff>323850</xdr:rowOff>
        </xdr:from>
        <xdr:to>
          <xdr:col>10</xdr:col>
          <xdr:colOff>180975</xdr:colOff>
          <xdr:row>19</xdr:row>
          <xdr:rowOff>666750</xdr:rowOff>
        </xdr:to>
        <xdr:sp>
          <xdr:nvSpPr>
            <xdr:cNvPr id="24588" name="Check Box 12" hidden="1">
              <a:extLst>
                <a:ext uri="{63B3BB69-23CF-44E3-9099-C40C66FF867C}">
                  <a14:compatExt spid="_x0000_s24588"/>
                </a:ext>
                <a:ext uri="{FF2B5EF4-FFF2-40B4-BE49-F238E27FC236}">
                  <a16:creationId xmlns:a16="http://schemas.microsoft.com/office/drawing/2014/main" id="{00000000-0008-0000-0200-00000c600000}"/>
                </a:ext>
              </a:extLst>
            </xdr:cNvPr>
            <xdr:cNvSpPr>
              <a:spLocks noRot="1"/>
            </xdr:cNvSpPr>
          </xdr:nvSpPr>
          <xdr:spPr>
            <a:xfrm>
              <a:off x="7781925" y="11582400"/>
              <a:ext cx="819150"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428625</xdr:colOff>
          <xdr:row>22</xdr:row>
          <xdr:rowOff>47625</xdr:rowOff>
        </xdr:from>
        <xdr:to>
          <xdr:col>10</xdr:col>
          <xdr:colOff>38100</xdr:colOff>
          <xdr:row>22</xdr:row>
          <xdr:rowOff>381000</xdr:rowOff>
        </xdr:to>
        <xdr:sp>
          <xdr:nvSpPr>
            <xdr:cNvPr id="24589" name="Check Box 13" hidden="1">
              <a:extLst>
                <a:ext uri="{63B3BB69-23CF-44E3-9099-C40C66FF867C}">
                  <a14:compatExt spid="_x0000_s24589"/>
                </a:ext>
                <a:ext uri="{FF2B5EF4-FFF2-40B4-BE49-F238E27FC236}">
                  <a16:creationId xmlns:a16="http://schemas.microsoft.com/office/drawing/2014/main" id="{00000000-0008-0000-0200-00000d600000}"/>
                </a:ext>
              </a:extLst>
            </xdr:cNvPr>
            <xdr:cNvSpPr>
              <a:spLocks noRot="1"/>
            </xdr:cNvSpPr>
          </xdr:nvSpPr>
          <xdr:spPr>
            <a:xfrm>
              <a:off x="7753350" y="13306425"/>
              <a:ext cx="704850" cy="3333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23</xdr:row>
          <xdr:rowOff>142875</xdr:rowOff>
        </xdr:from>
        <xdr:to>
          <xdr:col>10</xdr:col>
          <xdr:colOff>95250</xdr:colOff>
          <xdr:row>23</xdr:row>
          <xdr:rowOff>514350</xdr:rowOff>
        </xdr:to>
        <xdr:sp>
          <xdr:nvSpPr>
            <xdr:cNvPr id="24590" name="Check Box 14" hidden="1">
              <a:extLst>
                <a:ext uri="{63B3BB69-23CF-44E3-9099-C40C66FF867C}">
                  <a14:compatExt spid="_x0000_s24590"/>
                </a:ext>
                <a:ext uri="{FF2B5EF4-FFF2-40B4-BE49-F238E27FC236}">
                  <a16:creationId xmlns:a16="http://schemas.microsoft.com/office/drawing/2014/main" id="{00000000-0008-0000-0200-00000e600000}"/>
                </a:ext>
              </a:extLst>
            </xdr:cNvPr>
            <xdr:cNvSpPr>
              <a:spLocks noRot="1"/>
            </xdr:cNvSpPr>
          </xdr:nvSpPr>
          <xdr:spPr>
            <a:xfrm>
              <a:off x="7762875" y="14354175"/>
              <a:ext cx="752475"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24</xdr:row>
          <xdr:rowOff>333375</xdr:rowOff>
        </xdr:from>
        <xdr:to>
          <xdr:col>10</xdr:col>
          <xdr:colOff>104775</xdr:colOff>
          <xdr:row>24</xdr:row>
          <xdr:rowOff>676275</xdr:rowOff>
        </xdr:to>
        <xdr:sp>
          <xdr:nvSpPr>
            <xdr:cNvPr id="24591" name="Check Box 15" hidden="1">
              <a:extLst>
                <a:ext uri="{63B3BB69-23CF-44E3-9099-C40C66FF867C}">
                  <a14:compatExt spid="_x0000_s24591"/>
                </a:ext>
                <a:ext uri="{FF2B5EF4-FFF2-40B4-BE49-F238E27FC236}">
                  <a16:creationId xmlns:a16="http://schemas.microsoft.com/office/drawing/2014/main" id="{00000000-0008-0000-0200-00000f600000}"/>
                </a:ext>
              </a:extLst>
            </xdr:cNvPr>
            <xdr:cNvSpPr>
              <a:spLocks noRot="1"/>
            </xdr:cNvSpPr>
          </xdr:nvSpPr>
          <xdr:spPr>
            <a:xfrm>
              <a:off x="7762875" y="15497175"/>
              <a:ext cx="762000"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25</xdr:row>
          <xdr:rowOff>323850</xdr:rowOff>
        </xdr:from>
        <xdr:to>
          <xdr:col>10</xdr:col>
          <xdr:colOff>180975</xdr:colOff>
          <xdr:row>25</xdr:row>
          <xdr:rowOff>676275</xdr:rowOff>
        </xdr:to>
        <xdr:sp>
          <xdr:nvSpPr>
            <xdr:cNvPr id="24592" name="Check Box 16" hidden="1">
              <a:extLst>
                <a:ext uri="{63B3BB69-23CF-44E3-9099-C40C66FF867C}">
                  <a14:compatExt spid="_x0000_s24592"/>
                </a:ext>
                <a:ext uri="{FF2B5EF4-FFF2-40B4-BE49-F238E27FC236}">
                  <a16:creationId xmlns:a16="http://schemas.microsoft.com/office/drawing/2014/main" id="{00000000-0008-0000-0200-000010600000}"/>
                </a:ext>
              </a:extLst>
            </xdr:cNvPr>
            <xdr:cNvSpPr>
              <a:spLocks noRot="1"/>
            </xdr:cNvSpPr>
          </xdr:nvSpPr>
          <xdr:spPr>
            <a:xfrm>
              <a:off x="7781925" y="16440150"/>
              <a:ext cx="819150" cy="35242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419100</xdr:colOff>
          <xdr:row>28</xdr:row>
          <xdr:rowOff>314325</xdr:rowOff>
        </xdr:from>
        <xdr:to>
          <xdr:col>10</xdr:col>
          <xdr:colOff>28575</xdr:colOff>
          <xdr:row>28</xdr:row>
          <xdr:rowOff>647700</xdr:rowOff>
        </xdr:to>
        <xdr:sp>
          <xdr:nvSpPr>
            <xdr:cNvPr id="24593" name="Check Box 17" hidden="1">
              <a:extLst>
                <a:ext uri="{63B3BB69-23CF-44E3-9099-C40C66FF867C}">
                  <a14:compatExt spid="_x0000_s24593"/>
                </a:ext>
                <a:ext uri="{FF2B5EF4-FFF2-40B4-BE49-F238E27FC236}">
                  <a16:creationId xmlns:a16="http://schemas.microsoft.com/office/drawing/2014/main" id="{00000000-0008-0000-0200-000011600000}"/>
                </a:ext>
              </a:extLst>
            </xdr:cNvPr>
            <xdr:cNvSpPr>
              <a:spLocks noRot="1"/>
            </xdr:cNvSpPr>
          </xdr:nvSpPr>
          <xdr:spPr>
            <a:xfrm>
              <a:off x="7743825" y="18402300"/>
              <a:ext cx="704850" cy="3333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29</xdr:row>
          <xdr:rowOff>323850</xdr:rowOff>
        </xdr:from>
        <xdr:to>
          <xdr:col>10</xdr:col>
          <xdr:colOff>114300</xdr:colOff>
          <xdr:row>29</xdr:row>
          <xdr:rowOff>695325</xdr:rowOff>
        </xdr:to>
        <xdr:sp>
          <xdr:nvSpPr>
            <xdr:cNvPr id="24594" name="Check Box 18" hidden="1">
              <a:extLst>
                <a:ext uri="{63B3BB69-23CF-44E3-9099-C40C66FF867C}">
                  <a14:compatExt spid="_x0000_s24594"/>
                </a:ext>
                <a:ext uri="{FF2B5EF4-FFF2-40B4-BE49-F238E27FC236}">
                  <a16:creationId xmlns:a16="http://schemas.microsoft.com/office/drawing/2014/main" id="{00000000-0008-0000-0200-000012600000}"/>
                </a:ext>
              </a:extLst>
            </xdr:cNvPr>
            <xdr:cNvSpPr>
              <a:spLocks noRot="1"/>
            </xdr:cNvSpPr>
          </xdr:nvSpPr>
          <xdr:spPr>
            <a:xfrm>
              <a:off x="7772400" y="19364325"/>
              <a:ext cx="762000"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30</xdr:row>
          <xdr:rowOff>304800</xdr:rowOff>
        </xdr:from>
        <xdr:to>
          <xdr:col>10</xdr:col>
          <xdr:colOff>95250</xdr:colOff>
          <xdr:row>30</xdr:row>
          <xdr:rowOff>647700</xdr:rowOff>
        </xdr:to>
        <xdr:sp>
          <xdr:nvSpPr>
            <xdr:cNvPr id="24595" name="Check Box 19" hidden="1">
              <a:extLst>
                <a:ext uri="{63B3BB69-23CF-44E3-9099-C40C66FF867C}">
                  <a14:compatExt spid="_x0000_s24595"/>
                </a:ext>
                <a:ext uri="{FF2B5EF4-FFF2-40B4-BE49-F238E27FC236}">
                  <a16:creationId xmlns:a16="http://schemas.microsoft.com/office/drawing/2014/main" id="{00000000-0008-0000-0200-000013600000}"/>
                </a:ext>
              </a:extLst>
            </xdr:cNvPr>
            <xdr:cNvSpPr>
              <a:spLocks noRot="1"/>
            </xdr:cNvSpPr>
          </xdr:nvSpPr>
          <xdr:spPr>
            <a:xfrm>
              <a:off x="7762875" y="20297775"/>
              <a:ext cx="752475"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31</xdr:row>
          <xdr:rowOff>428625</xdr:rowOff>
        </xdr:from>
        <xdr:to>
          <xdr:col>10</xdr:col>
          <xdr:colOff>152400</xdr:colOff>
          <xdr:row>31</xdr:row>
          <xdr:rowOff>781050</xdr:rowOff>
        </xdr:to>
        <xdr:sp>
          <xdr:nvSpPr>
            <xdr:cNvPr id="24596" name="Check Box 20" hidden="1">
              <a:extLst>
                <a:ext uri="{63B3BB69-23CF-44E3-9099-C40C66FF867C}">
                  <a14:compatExt spid="_x0000_s24596"/>
                </a:ext>
                <a:ext uri="{FF2B5EF4-FFF2-40B4-BE49-F238E27FC236}">
                  <a16:creationId xmlns:a16="http://schemas.microsoft.com/office/drawing/2014/main" id="{00000000-0008-0000-0200-000014600000}"/>
                </a:ext>
              </a:extLst>
            </xdr:cNvPr>
            <xdr:cNvSpPr>
              <a:spLocks noRot="1"/>
            </xdr:cNvSpPr>
          </xdr:nvSpPr>
          <xdr:spPr>
            <a:xfrm>
              <a:off x="7753350" y="21374100"/>
              <a:ext cx="819150" cy="35242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428625</xdr:colOff>
          <xdr:row>34</xdr:row>
          <xdr:rowOff>323850</xdr:rowOff>
        </xdr:from>
        <xdr:to>
          <xdr:col>10</xdr:col>
          <xdr:colOff>171450</xdr:colOff>
          <xdr:row>34</xdr:row>
          <xdr:rowOff>647700</xdr:rowOff>
        </xdr:to>
        <xdr:sp>
          <xdr:nvSpPr>
            <xdr:cNvPr id="24597" name="Check Box 21" hidden="1">
              <a:extLst>
                <a:ext uri="{63B3BB69-23CF-44E3-9099-C40C66FF867C}">
                  <a14:compatExt spid="_x0000_s24597"/>
                </a:ext>
                <a:ext uri="{FF2B5EF4-FFF2-40B4-BE49-F238E27FC236}">
                  <a16:creationId xmlns:a16="http://schemas.microsoft.com/office/drawing/2014/main" id="{00000000-0008-0000-0200-000015600000}"/>
                </a:ext>
              </a:extLst>
            </xdr:cNvPr>
            <xdr:cNvSpPr>
              <a:spLocks noRot="1"/>
            </xdr:cNvSpPr>
          </xdr:nvSpPr>
          <xdr:spPr>
            <a:xfrm>
              <a:off x="7753350" y="23421975"/>
              <a:ext cx="838200" cy="3238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35</xdr:row>
          <xdr:rowOff>266700</xdr:rowOff>
        </xdr:from>
        <xdr:to>
          <xdr:col>10</xdr:col>
          <xdr:colOff>123825</xdr:colOff>
          <xdr:row>35</xdr:row>
          <xdr:rowOff>647700</xdr:rowOff>
        </xdr:to>
        <xdr:sp>
          <xdr:nvSpPr>
            <xdr:cNvPr id="24598" name="Check Box 22" hidden="1">
              <a:extLst>
                <a:ext uri="{63B3BB69-23CF-44E3-9099-C40C66FF867C}">
                  <a14:compatExt spid="_x0000_s24598"/>
                </a:ext>
                <a:ext uri="{FF2B5EF4-FFF2-40B4-BE49-F238E27FC236}">
                  <a16:creationId xmlns:a16="http://schemas.microsoft.com/office/drawing/2014/main" id="{00000000-0008-0000-0200-000016600000}"/>
                </a:ext>
              </a:extLst>
            </xdr:cNvPr>
            <xdr:cNvSpPr>
              <a:spLocks noRot="1"/>
            </xdr:cNvSpPr>
          </xdr:nvSpPr>
          <xdr:spPr>
            <a:xfrm>
              <a:off x="7781925" y="24317325"/>
              <a:ext cx="762000" cy="3810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36</xdr:row>
          <xdr:rowOff>314325</xdr:rowOff>
        </xdr:from>
        <xdr:to>
          <xdr:col>10</xdr:col>
          <xdr:colOff>95250</xdr:colOff>
          <xdr:row>36</xdr:row>
          <xdr:rowOff>657225</xdr:rowOff>
        </xdr:to>
        <xdr:sp>
          <xdr:nvSpPr>
            <xdr:cNvPr id="24599" name="Check Box 23" hidden="1">
              <a:extLst>
                <a:ext uri="{63B3BB69-23CF-44E3-9099-C40C66FF867C}">
                  <a14:compatExt spid="_x0000_s24599"/>
                </a:ext>
                <a:ext uri="{FF2B5EF4-FFF2-40B4-BE49-F238E27FC236}">
                  <a16:creationId xmlns:a16="http://schemas.microsoft.com/office/drawing/2014/main" id="{00000000-0008-0000-0200-000017600000}"/>
                </a:ext>
              </a:extLst>
            </xdr:cNvPr>
            <xdr:cNvSpPr>
              <a:spLocks noRot="1"/>
            </xdr:cNvSpPr>
          </xdr:nvSpPr>
          <xdr:spPr>
            <a:xfrm>
              <a:off x="7762875" y="25317450"/>
              <a:ext cx="752475"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37</xdr:row>
          <xdr:rowOff>333375</xdr:rowOff>
        </xdr:from>
        <xdr:to>
          <xdr:col>10</xdr:col>
          <xdr:colOff>152400</xdr:colOff>
          <xdr:row>37</xdr:row>
          <xdr:rowOff>685800</xdr:rowOff>
        </xdr:to>
        <xdr:sp>
          <xdr:nvSpPr>
            <xdr:cNvPr id="24600" name="Check Box 24" hidden="1">
              <a:extLst>
                <a:ext uri="{63B3BB69-23CF-44E3-9099-C40C66FF867C}">
                  <a14:compatExt spid="_x0000_s24600"/>
                </a:ext>
                <a:ext uri="{FF2B5EF4-FFF2-40B4-BE49-F238E27FC236}">
                  <a16:creationId xmlns:a16="http://schemas.microsoft.com/office/drawing/2014/main" id="{00000000-0008-0000-0200-000018600000}"/>
                </a:ext>
              </a:extLst>
            </xdr:cNvPr>
            <xdr:cNvSpPr>
              <a:spLocks noRot="1"/>
            </xdr:cNvSpPr>
          </xdr:nvSpPr>
          <xdr:spPr>
            <a:xfrm>
              <a:off x="7753350" y="26289000"/>
              <a:ext cx="819150" cy="35242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428625</xdr:colOff>
          <xdr:row>40</xdr:row>
          <xdr:rowOff>333375</xdr:rowOff>
        </xdr:from>
        <xdr:to>
          <xdr:col>10</xdr:col>
          <xdr:colOff>38100</xdr:colOff>
          <xdr:row>40</xdr:row>
          <xdr:rowOff>657225</xdr:rowOff>
        </xdr:to>
        <xdr:sp>
          <xdr:nvSpPr>
            <xdr:cNvPr id="24601" name="Check Box 25" hidden="1">
              <a:extLst>
                <a:ext uri="{63B3BB69-23CF-44E3-9099-C40C66FF867C}">
                  <a14:compatExt spid="_x0000_s24601"/>
                </a:ext>
                <a:ext uri="{FF2B5EF4-FFF2-40B4-BE49-F238E27FC236}">
                  <a16:creationId xmlns:a16="http://schemas.microsoft.com/office/drawing/2014/main" id="{00000000-0008-0000-0200-000019600000}"/>
                </a:ext>
              </a:extLst>
            </xdr:cNvPr>
            <xdr:cNvSpPr>
              <a:spLocks noRot="1"/>
            </xdr:cNvSpPr>
          </xdr:nvSpPr>
          <xdr:spPr>
            <a:xfrm>
              <a:off x="7753350" y="28060650"/>
              <a:ext cx="704850" cy="3238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41</xdr:row>
          <xdr:rowOff>276225</xdr:rowOff>
        </xdr:from>
        <xdr:to>
          <xdr:col>10</xdr:col>
          <xdr:colOff>95250</xdr:colOff>
          <xdr:row>41</xdr:row>
          <xdr:rowOff>647700</xdr:rowOff>
        </xdr:to>
        <xdr:sp>
          <xdr:nvSpPr>
            <xdr:cNvPr id="24602" name="Check Box 26" hidden="1">
              <a:extLst>
                <a:ext uri="{63B3BB69-23CF-44E3-9099-C40C66FF867C}">
                  <a14:compatExt spid="_x0000_s24602"/>
                </a:ext>
                <a:ext uri="{FF2B5EF4-FFF2-40B4-BE49-F238E27FC236}">
                  <a16:creationId xmlns:a16="http://schemas.microsoft.com/office/drawing/2014/main" id="{00000000-0008-0000-0200-00001a600000}"/>
                </a:ext>
              </a:extLst>
            </xdr:cNvPr>
            <xdr:cNvSpPr>
              <a:spLocks noRot="1"/>
            </xdr:cNvSpPr>
          </xdr:nvSpPr>
          <xdr:spPr>
            <a:xfrm>
              <a:off x="7762875" y="28965525"/>
              <a:ext cx="752475"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42</xdr:row>
          <xdr:rowOff>295275</xdr:rowOff>
        </xdr:from>
        <xdr:to>
          <xdr:col>10</xdr:col>
          <xdr:colOff>104775</xdr:colOff>
          <xdr:row>42</xdr:row>
          <xdr:rowOff>638175</xdr:rowOff>
        </xdr:to>
        <xdr:sp>
          <xdr:nvSpPr>
            <xdr:cNvPr id="24603" name="Check Box 27" hidden="1">
              <a:extLst>
                <a:ext uri="{63B3BB69-23CF-44E3-9099-C40C66FF867C}">
                  <a14:compatExt spid="_x0000_s24603"/>
                </a:ext>
                <a:ext uri="{FF2B5EF4-FFF2-40B4-BE49-F238E27FC236}">
                  <a16:creationId xmlns:a16="http://schemas.microsoft.com/office/drawing/2014/main" id="{00000000-0008-0000-0200-00001b600000}"/>
                </a:ext>
              </a:extLst>
            </xdr:cNvPr>
            <xdr:cNvSpPr>
              <a:spLocks noRot="1"/>
            </xdr:cNvSpPr>
          </xdr:nvSpPr>
          <xdr:spPr>
            <a:xfrm>
              <a:off x="7762875" y="29937075"/>
              <a:ext cx="762000"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43</xdr:row>
          <xdr:rowOff>304800</xdr:rowOff>
        </xdr:from>
        <xdr:to>
          <xdr:col>10</xdr:col>
          <xdr:colOff>161925</xdr:colOff>
          <xdr:row>43</xdr:row>
          <xdr:rowOff>666750</xdr:rowOff>
        </xdr:to>
        <xdr:sp>
          <xdr:nvSpPr>
            <xdr:cNvPr id="24604" name="Check Box 28" hidden="1">
              <a:extLst>
                <a:ext uri="{63B3BB69-23CF-44E3-9099-C40C66FF867C}">
                  <a14:compatExt spid="_x0000_s24604"/>
                </a:ext>
                <a:ext uri="{FF2B5EF4-FFF2-40B4-BE49-F238E27FC236}">
                  <a16:creationId xmlns:a16="http://schemas.microsoft.com/office/drawing/2014/main" id="{00000000-0008-0000-0200-00001c600000}"/>
                </a:ext>
              </a:extLst>
            </xdr:cNvPr>
            <xdr:cNvSpPr>
              <a:spLocks noRot="1"/>
            </xdr:cNvSpPr>
          </xdr:nvSpPr>
          <xdr:spPr>
            <a:xfrm>
              <a:off x="7762875" y="30899100"/>
              <a:ext cx="819150" cy="3619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419100</xdr:colOff>
          <xdr:row>46</xdr:row>
          <xdr:rowOff>323850</xdr:rowOff>
        </xdr:from>
        <xdr:to>
          <xdr:col>10</xdr:col>
          <xdr:colOff>28575</xdr:colOff>
          <xdr:row>46</xdr:row>
          <xdr:rowOff>647700</xdr:rowOff>
        </xdr:to>
        <xdr:sp>
          <xdr:nvSpPr>
            <xdr:cNvPr id="24605" name="Check Box 29" hidden="1">
              <a:extLst>
                <a:ext uri="{63B3BB69-23CF-44E3-9099-C40C66FF867C}">
                  <a14:compatExt spid="_x0000_s24605"/>
                </a:ext>
                <a:ext uri="{FF2B5EF4-FFF2-40B4-BE49-F238E27FC236}">
                  <a16:creationId xmlns:a16="http://schemas.microsoft.com/office/drawing/2014/main" id="{00000000-0008-0000-0200-00001d600000}"/>
                </a:ext>
              </a:extLst>
            </xdr:cNvPr>
            <xdr:cNvSpPr>
              <a:spLocks noRot="1"/>
            </xdr:cNvSpPr>
          </xdr:nvSpPr>
          <xdr:spPr>
            <a:xfrm>
              <a:off x="7743825" y="33070800"/>
              <a:ext cx="704850" cy="3238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47</xdr:row>
          <xdr:rowOff>295275</xdr:rowOff>
        </xdr:from>
        <xdr:to>
          <xdr:col>10</xdr:col>
          <xdr:colOff>85725</xdr:colOff>
          <xdr:row>47</xdr:row>
          <xdr:rowOff>666750</xdr:rowOff>
        </xdr:to>
        <xdr:sp>
          <xdr:nvSpPr>
            <xdr:cNvPr id="24606" name="Check Box 30" hidden="1">
              <a:extLst>
                <a:ext uri="{63B3BB69-23CF-44E3-9099-C40C66FF867C}">
                  <a14:compatExt spid="_x0000_s24606"/>
                </a:ext>
                <a:ext uri="{FF2B5EF4-FFF2-40B4-BE49-F238E27FC236}">
                  <a16:creationId xmlns:a16="http://schemas.microsoft.com/office/drawing/2014/main" id="{00000000-0008-0000-0200-00001e600000}"/>
                </a:ext>
              </a:extLst>
            </xdr:cNvPr>
            <xdr:cNvSpPr>
              <a:spLocks noRot="1"/>
            </xdr:cNvSpPr>
          </xdr:nvSpPr>
          <xdr:spPr>
            <a:xfrm>
              <a:off x="7753350" y="34004250"/>
              <a:ext cx="752475"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48</xdr:row>
          <xdr:rowOff>333375</xdr:rowOff>
        </xdr:from>
        <xdr:to>
          <xdr:col>10</xdr:col>
          <xdr:colOff>123825</xdr:colOff>
          <xdr:row>48</xdr:row>
          <xdr:rowOff>676275</xdr:rowOff>
        </xdr:to>
        <xdr:sp>
          <xdr:nvSpPr>
            <xdr:cNvPr id="24607" name="Check Box 31" hidden="1">
              <a:extLst>
                <a:ext uri="{63B3BB69-23CF-44E3-9099-C40C66FF867C}">
                  <a14:compatExt spid="_x0000_s24607"/>
                </a:ext>
                <a:ext uri="{FF2B5EF4-FFF2-40B4-BE49-F238E27FC236}">
                  <a16:creationId xmlns:a16="http://schemas.microsoft.com/office/drawing/2014/main" id="{00000000-0008-0000-0200-00001f600000}"/>
                </a:ext>
              </a:extLst>
            </xdr:cNvPr>
            <xdr:cNvSpPr>
              <a:spLocks noRot="1"/>
            </xdr:cNvSpPr>
          </xdr:nvSpPr>
          <xdr:spPr>
            <a:xfrm>
              <a:off x="7781925" y="34994850"/>
              <a:ext cx="762000"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49</xdr:row>
          <xdr:rowOff>314325</xdr:rowOff>
        </xdr:from>
        <xdr:to>
          <xdr:col>10</xdr:col>
          <xdr:colOff>152400</xdr:colOff>
          <xdr:row>49</xdr:row>
          <xdr:rowOff>676275</xdr:rowOff>
        </xdr:to>
        <xdr:sp>
          <xdr:nvSpPr>
            <xdr:cNvPr id="24608" name="Check Box 32" hidden="1">
              <a:extLst>
                <a:ext uri="{63B3BB69-23CF-44E3-9099-C40C66FF867C}">
                  <a14:compatExt spid="_x0000_s24608"/>
                </a:ext>
                <a:ext uri="{FF2B5EF4-FFF2-40B4-BE49-F238E27FC236}">
                  <a16:creationId xmlns:a16="http://schemas.microsoft.com/office/drawing/2014/main" id="{00000000-0008-0000-0200-000020600000}"/>
                </a:ext>
              </a:extLst>
            </xdr:cNvPr>
            <xdr:cNvSpPr>
              <a:spLocks noRot="1"/>
            </xdr:cNvSpPr>
          </xdr:nvSpPr>
          <xdr:spPr>
            <a:xfrm>
              <a:off x="7753350" y="35928300"/>
              <a:ext cx="819150" cy="3619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438150</xdr:colOff>
          <xdr:row>53</xdr:row>
          <xdr:rowOff>428625</xdr:rowOff>
        </xdr:from>
        <xdr:to>
          <xdr:col>10</xdr:col>
          <xdr:colOff>38100</xdr:colOff>
          <xdr:row>53</xdr:row>
          <xdr:rowOff>752475</xdr:rowOff>
        </xdr:to>
        <xdr:sp>
          <xdr:nvSpPr>
            <xdr:cNvPr id="24609" name="Check Box 33" hidden="1">
              <a:extLst>
                <a:ext uri="{63B3BB69-23CF-44E3-9099-C40C66FF867C}">
                  <a14:compatExt spid="_x0000_s24609"/>
                </a:ext>
                <a:ext uri="{FF2B5EF4-FFF2-40B4-BE49-F238E27FC236}">
                  <a16:creationId xmlns:a16="http://schemas.microsoft.com/office/drawing/2014/main" id="{00000000-0008-0000-0200-000021600000}"/>
                </a:ext>
              </a:extLst>
            </xdr:cNvPr>
            <xdr:cNvSpPr>
              <a:spLocks noRot="1"/>
            </xdr:cNvSpPr>
          </xdr:nvSpPr>
          <xdr:spPr>
            <a:xfrm>
              <a:off x="7762875" y="38871525"/>
              <a:ext cx="695325" cy="3238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54</xdr:row>
          <xdr:rowOff>295275</xdr:rowOff>
        </xdr:from>
        <xdr:to>
          <xdr:col>10</xdr:col>
          <xdr:colOff>95250</xdr:colOff>
          <xdr:row>54</xdr:row>
          <xdr:rowOff>666750</xdr:rowOff>
        </xdr:to>
        <xdr:sp>
          <xdr:nvSpPr>
            <xdr:cNvPr id="24610" name="Check Box 34" hidden="1">
              <a:extLst>
                <a:ext uri="{63B3BB69-23CF-44E3-9099-C40C66FF867C}">
                  <a14:compatExt spid="_x0000_s24610"/>
                </a:ext>
                <a:ext uri="{FF2B5EF4-FFF2-40B4-BE49-F238E27FC236}">
                  <a16:creationId xmlns:a16="http://schemas.microsoft.com/office/drawing/2014/main" id="{00000000-0008-0000-0200-000022600000}"/>
                </a:ext>
              </a:extLst>
            </xdr:cNvPr>
            <xdr:cNvSpPr>
              <a:spLocks noRot="1"/>
            </xdr:cNvSpPr>
          </xdr:nvSpPr>
          <xdr:spPr>
            <a:xfrm>
              <a:off x="7762875" y="39881175"/>
              <a:ext cx="752475"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52</xdr:row>
          <xdr:rowOff>304800</xdr:rowOff>
        </xdr:from>
        <xdr:to>
          <xdr:col>10</xdr:col>
          <xdr:colOff>95250</xdr:colOff>
          <xdr:row>52</xdr:row>
          <xdr:rowOff>638175</xdr:rowOff>
        </xdr:to>
        <xdr:sp>
          <xdr:nvSpPr>
            <xdr:cNvPr id="24611" name="Check Box 35" hidden="1">
              <a:extLst>
                <a:ext uri="{63B3BB69-23CF-44E3-9099-C40C66FF867C}">
                  <a14:compatExt spid="_x0000_s24611"/>
                </a:ext>
                <a:ext uri="{FF2B5EF4-FFF2-40B4-BE49-F238E27FC236}">
                  <a16:creationId xmlns:a16="http://schemas.microsoft.com/office/drawing/2014/main" id="{00000000-0008-0000-0200-000023600000}"/>
                </a:ext>
              </a:extLst>
            </xdr:cNvPr>
            <xdr:cNvSpPr>
              <a:spLocks noRot="1"/>
            </xdr:cNvSpPr>
          </xdr:nvSpPr>
          <xdr:spPr>
            <a:xfrm>
              <a:off x="7762875" y="37795200"/>
              <a:ext cx="752475" cy="3333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55</xdr:row>
          <xdr:rowOff>647700</xdr:rowOff>
        </xdr:from>
        <xdr:to>
          <xdr:col>10</xdr:col>
          <xdr:colOff>161925</xdr:colOff>
          <xdr:row>55</xdr:row>
          <xdr:rowOff>1009650</xdr:rowOff>
        </xdr:to>
        <xdr:sp>
          <xdr:nvSpPr>
            <xdr:cNvPr id="24612" name="Check Box 36" hidden="1">
              <a:extLst>
                <a:ext uri="{63B3BB69-23CF-44E3-9099-C40C66FF867C}">
                  <a14:compatExt spid="_x0000_s24612"/>
                </a:ext>
                <a:ext uri="{FF2B5EF4-FFF2-40B4-BE49-F238E27FC236}">
                  <a16:creationId xmlns:a16="http://schemas.microsoft.com/office/drawing/2014/main" id="{00000000-0008-0000-0200-000024600000}"/>
                </a:ext>
              </a:extLst>
            </xdr:cNvPr>
            <xdr:cNvSpPr>
              <a:spLocks noRot="1"/>
            </xdr:cNvSpPr>
          </xdr:nvSpPr>
          <xdr:spPr>
            <a:xfrm>
              <a:off x="7772400" y="41195625"/>
              <a:ext cx="809625" cy="361950"/>
            </a:xfrm>
            <a:prstGeom prst="rect"/>
            <a:noFill/>
            <a:ln>
              <a:noFill/>
            </a:ln>
          </xdr:spPr>
          <xdr:txBody>
            <a:bodyPr lIns="91440" tIns="45720" rIns="91440" bIns="45720" vertOverflow="clip" anchor="ctr" upright="1"/>
            <a:p/>
          </xdr:txBody>
        </xdr:sp>
        <xdr:clientData/>
      </xdr:twoCellAnchor>
    </mc:Choice>
    <mc:Fallback/>
  </mc:AlternateContent>
  <xdr:twoCellAnchor>
    <xdr:from>
      <xdr:col>0</xdr:col>
      <xdr:colOff>634999</xdr:colOff>
      <xdr:row>58</xdr:row>
      <xdr:rowOff>169332</xdr:rowOff>
    </xdr:from>
    <xdr:to>
      <xdr:col>10</xdr:col>
      <xdr:colOff>380999</xdr:colOff>
      <xdr:row>80</xdr:row>
      <xdr:rowOff>74083</xdr:rowOff>
    </xdr:to>
    <xdr:graphicFrame>
      <xdr:nvGraphicFramePr>
        <xdr:cNvPr id="2" name="Graphique 1">
          <a:extLst>
            <a:ext uri="{FF2B5EF4-FFF2-40B4-BE49-F238E27FC236}">
              <a16:creationId xmlns:a16="http://schemas.microsoft.com/office/drawing/2014/main" id="{00000000-0008-0000-0200-000002000000}"/>
            </a:ext>
          </a:extLst>
        </xdr:cNvPr>
        <xdr:cNvGraphicFramePr/>
      </xdr:nvGraphicFramePr>
      <xdr:xfrm>
        <a:off x="638175" y="42738675"/>
        <a:ext cx="8162925" cy="4152900"/>
      </xdr:xfrm>
      <a:graphic>
        <a:graphicData uri="http://schemas.openxmlformats.org/drawingml/2006/chart">
          <c:chart xmlns:c="http://schemas.openxmlformats.org/drawingml/2006/chart" r:id="rId1"/>
        </a:graphicData>
      </a:graphic>
    </xdr:graphicFrame>
    <xdr:clientData/>
  </xdr:twoCellAnchor>
  <xdr:twoCellAnchor editAs="oneCell">
    <xdr:from>
      <xdr:col>5</xdr:col>
      <xdr:colOff>612957</xdr:colOff>
      <xdr:row>80</xdr:row>
      <xdr:rowOff>147507</xdr:rowOff>
    </xdr:from>
    <xdr:to>
      <xdr:col>7</xdr:col>
      <xdr:colOff>21167</xdr:colOff>
      <xdr:row>84</xdr:row>
      <xdr:rowOff>72759</xdr:rowOff>
    </xdr:to>
    <xdr:pic macro="[0]!Theme2_Cliquer">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r:embed="rId2">
          <a:extLst>
            <a:ext uri="{28A0092B-C50C-407E-A947-70E740481C1C}">
              <a14:useLocalDpi xmlns:a14="http://schemas.microsoft.com/office/drawing/2010/main"/>
            </a:ext>
          </a:extLst>
        </a:blip>
        <a:srcRect l="38775" t="36532" r="42454" b="38465"/>
        <a:stretch>
          <a:fillRect/>
        </a:stretch>
      </xdr:blipFill>
      <xdr:spPr>
        <a:xfrm>
          <a:off x="4886325" y="46958250"/>
          <a:ext cx="933450" cy="695325"/>
        </a:xfrm>
        <a:prstGeom prst="rect"/>
      </xdr:spPr>
    </xdr:pic>
    <xdr:clientData/>
  </xdr:twoCellAnchor>
  <xdr:twoCellAnchor editAs="oneCell">
    <xdr:from>
      <xdr:col>5</xdr:col>
      <xdr:colOff>16689</xdr:colOff>
      <xdr:row>1</xdr:row>
      <xdr:rowOff>175949</xdr:rowOff>
    </xdr:from>
    <xdr:to>
      <xdr:col>5</xdr:col>
      <xdr:colOff>558271</xdr:colOff>
      <xdr:row>1</xdr:row>
      <xdr:rowOff>846479</xdr:rowOff>
    </xdr:to>
    <xdr:pic macro="[0]!Accueil_Cliquer">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r:embed="rId2">
          <a:extLst>
            <a:ext uri="{28A0092B-C50C-407E-A947-70E740481C1C}">
              <a14:useLocalDpi xmlns:a14="http://schemas.microsoft.com/office/drawing/2010/main"/>
            </a:ext>
          </a:extLst>
        </a:blip>
        <a:srcRect l="3376" t="36999" r="84796" b="36999"/>
        <a:stretch>
          <a:fillRect/>
        </a:stretch>
      </xdr:blipFill>
      <xdr:spPr>
        <a:xfrm>
          <a:off x="4295775" y="361950"/>
          <a:ext cx="542925" cy="666750"/>
        </a:xfrm>
        <a:prstGeom prst="rect"/>
      </xdr:spPr>
    </xdr:pic>
    <xdr:clientData/>
  </xdr:twoCellAnchor>
  <xdr:twoCellAnchor editAs="oneCell">
    <xdr:from>
      <xdr:col>7</xdr:col>
      <xdr:colOff>573366</xdr:colOff>
      <xdr:row>1</xdr:row>
      <xdr:rowOff>249780</xdr:rowOff>
    </xdr:from>
    <xdr:to>
      <xdr:col>8</xdr:col>
      <xdr:colOff>607296</xdr:colOff>
      <xdr:row>1</xdr:row>
      <xdr:rowOff>894104</xdr:rowOff>
    </xdr:to>
    <xdr:pic macro="[0]!Theme1_Cliquer">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r:embed="rId2">
          <a:extLst>
            <a:ext uri="{28A0092B-C50C-407E-A947-70E740481C1C}">
              <a14:useLocalDpi xmlns:a14="http://schemas.microsoft.com/office/drawing/2010/main"/>
            </a:ext>
          </a:extLst>
        </a:blip>
        <a:srcRect l="17791" t="35598" r="62500" b="36065"/>
        <a:stretch>
          <a:fillRect/>
        </a:stretch>
      </xdr:blipFill>
      <xdr:spPr>
        <a:xfrm>
          <a:off x="6372225" y="438150"/>
          <a:ext cx="800100" cy="647700"/>
        </a:xfrm>
        <a:prstGeom prst="rect"/>
      </xdr:spPr>
    </xdr:pic>
    <xdr:clientData/>
  </xdr:twoCellAnchor>
  <xdr:twoCellAnchor editAs="oneCell">
    <xdr:from>
      <xdr:col>6</xdr:col>
      <xdr:colOff>161838</xdr:colOff>
      <xdr:row>1</xdr:row>
      <xdr:rowOff>252484</xdr:rowOff>
    </xdr:from>
    <xdr:to>
      <xdr:col>7</xdr:col>
      <xdr:colOff>177270</xdr:colOff>
      <xdr:row>1</xdr:row>
      <xdr:rowOff>846477</xdr:rowOff>
    </xdr:to>
    <xdr:pic macro="[0]!Modeemploi_Cliquer">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r:embed="rId3">
          <a:extLst>
            <a:ext uri="{28A0092B-C50C-407E-A947-70E740481C1C}">
              <a14:useLocalDpi xmlns:a14="http://schemas.microsoft.com/office/drawing/2010/main"/>
            </a:ext>
          </a:extLst>
        </a:blip>
        <a:srcRect l="18955" t="41331" r="64338" b="35998"/>
        <a:stretch>
          <a:fillRect/>
        </a:stretch>
      </xdr:blipFill>
      <xdr:spPr>
        <a:xfrm>
          <a:off x="5200650" y="447675"/>
          <a:ext cx="781050" cy="590550"/>
        </a:xfrm>
        <a:prstGeom prst="rect"/>
      </xdr:spPr>
    </xdr:pic>
    <xdr:clientData/>
  </xdr:twoCellAnchor>
  <xdr:twoCellAnchor editAs="oneCell">
    <xdr:from>
      <xdr:col>9</xdr:col>
      <xdr:colOff>272167</xdr:colOff>
      <xdr:row>1</xdr:row>
      <xdr:rowOff>256852</xdr:rowOff>
    </xdr:from>
    <xdr:to>
      <xdr:col>9</xdr:col>
      <xdr:colOff>1058333</xdr:colOff>
      <xdr:row>1</xdr:row>
      <xdr:rowOff>846477</xdr:rowOff>
    </xdr:to>
    <xdr:pic macro="[0]!Theme2_Cliquer">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r:embed="rId2">
          <a:extLst>
            <a:ext uri="{28A0092B-C50C-407E-A947-70E740481C1C}">
              <a14:useLocalDpi xmlns:a14="http://schemas.microsoft.com/office/drawing/2010/main"/>
            </a:ext>
          </a:extLst>
        </a:blip>
        <a:srcRect l="38775" t="36532" r="42454" b="38465"/>
        <a:stretch>
          <a:fillRect/>
        </a:stretch>
      </xdr:blipFill>
      <xdr:spPr>
        <a:xfrm>
          <a:off x="7600950" y="447675"/>
          <a:ext cx="790575" cy="590550"/>
        </a:xfrm>
        <a:prstGeom prst="rect"/>
      </xdr:spPr>
    </xdr:pic>
    <xdr:clientData/>
  </xdr:twoCellAnchor>
  <xdr:twoCellAnchor editAs="oneCell">
    <xdr:from>
      <xdr:col>10</xdr:col>
      <xdr:colOff>382495</xdr:colOff>
      <xdr:row>1</xdr:row>
      <xdr:rowOff>245832</xdr:rowOff>
    </xdr:from>
    <xdr:to>
      <xdr:col>12</xdr:col>
      <xdr:colOff>129647</xdr:colOff>
      <xdr:row>1</xdr:row>
      <xdr:rowOff>894102</xdr:rowOff>
    </xdr:to>
    <xdr:pic macro="[0]!Theme3_Cliquer">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r:embed="rId2">
          <a:extLst>
            <a:ext uri="{28A0092B-C50C-407E-A947-70E740481C1C}">
              <a14:useLocalDpi xmlns:a14="http://schemas.microsoft.com/office/drawing/2010/main"/>
            </a:ext>
          </a:extLst>
        </a:blip>
        <a:srcRect l="58819" t="36466" r="21846" b="35531"/>
        <a:stretch>
          <a:fillRect/>
        </a:stretch>
      </xdr:blipFill>
      <xdr:spPr>
        <a:xfrm>
          <a:off x="8801100" y="438150"/>
          <a:ext cx="790575" cy="647700"/>
        </a:xfrm>
        <a:prstGeom prst="rect"/>
      </xdr:spPr>
    </xdr:pic>
    <xdr:clientData/>
  </xdr:twoCellAnchor>
  <xdr:twoCellAnchor editAs="oneCell">
    <xdr:from>
      <xdr:col>12</xdr:col>
      <xdr:colOff>518742</xdr:colOff>
      <xdr:row>1</xdr:row>
      <xdr:rowOff>250091</xdr:rowOff>
    </xdr:from>
    <xdr:to>
      <xdr:col>12</xdr:col>
      <xdr:colOff>1000211</xdr:colOff>
      <xdr:row>1</xdr:row>
      <xdr:rowOff>870288</xdr:rowOff>
    </xdr:to>
    <xdr:pic macro="[0]!Resultats_Cliquer">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a:blip r:embed="rId2">
          <a:extLst>
            <a:ext uri="{28A0092B-C50C-407E-A947-70E740481C1C}">
              <a14:useLocalDpi xmlns:a14="http://schemas.microsoft.com/office/drawing/2010/main"/>
            </a:ext>
          </a:extLst>
        </a:blip>
        <a:srcRect l="83332" t="36332" r="5592" b="38331"/>
        <a:stretch>
          <a:fillRect/>
        </a:stretch>
      </xdr:blipFill>
      <xdr:spPr>
        <a:xfrm>
          <a:off x="9982200" y="438150"/>
          <a:ext cx="485775" cy="619125"/>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3</xdr:col>
          <xdr:colOff>295275</xdr:colOff>
          <xdr:row>76</xdr:row>
          <xdr:rowOff>47625</xdr:rowOff>
        </xdr:from>
        <xdr:to>
          <xdr:col>5</xdr:col>
          <xdr:colOff>628650</xdr:colOff>
          <xdr:row>78</xdr:row>
          <xdr:rowOff>95250</xdr:rowOff>
        </xdr:to>
        <xdr:sp macro="[0]!Theme3_Cliquer">
          <xdr:nvSpPr>
            <xdr:cNvPr id="25601" name="Button 1" hidden="1">
              <a:extLst>
                <a:ext uri="{63B3BB69-23CF-44E3-9099-C40C66FF867C}">
                  <a14:compatExt spid="_x0000_s25601"/>
                </a:ext>
                <a:ext uri="{FF2B5EF4-FFF2-40B4-BE49-F238E27FC236}">
                  <a16:creationId xmlns:a16="http://schemas.microsoft.com/office/drawing/2014/main" id="{00000000-0008-0000-0300-000001640000}"/>
                </a:ext>
              </a:extLst>
            </xdr:cNvPr>
            <xdr:cNvSpPr>
              <a:spLocks noRot="1"/>
            </xdr:cNvSpPr>
          </xdr:nvSpPr>
          <xdr:spPr>
            <a:xfrm>
              <a:off x="2771775" y="40395525"/>
              <a:ext cx="1857375" cy="438150"/>
            </a:xfrm>
            <a:prstGeom prst="rect"/>
            <a:ln>
              <a:solidFill>
                <a:srgbClr val="000000"/>
              </a:solidFill>
            </a:ln>
          </xdr:spPr>
          <xdr:txBody>
            <a:bodyPr lIns="36576" tIns="32004" rIns="36576" bIns="32004" vertOverflow="clip" wrap="square" anchor="ctr" upright="1"/>
            <a:p>
              <a:pPr algn="ctr" rtl="0"/>
              <a:r>
                <a:rPr lang="fr-FR" sz="1400" u="sng" b="1" i="0" baseline="0">
                  <a:solidFill>
                    <a:srgbClr val="000000"/>
                  </a:solidFill>
                  <a:latin typeface="Calibri"/>
                  <a:ea typeface="Calibri"/>
                  <a:cs typeface="Calibri"/>
                </a:rPr>
                <a:t>PASSER AU THÈME n°3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xdr:row>
          <xdr:rowOff>0</xdr:rowOff>
        </xdr:from>
        <xdr:to>
          <xdr:col>10</xdr:col>
          <xdr:colOff>0</xdr:colOff>
          <xdr:row>23</xdr:row>
          <xdr:rowOff>695325</xdr:rowOff>
        </xdr:to>
        <xdr:sp>
          <xdr:nvSpPr>
            <xdr:cNvPr id="25602" name="Group Box 2" hidden="1">
              <a:extLst>
                <a:ext uri="{63B3BB69-23CF-44E3-9099-C40C66FF867C}">
                  <a14:compatExt spid="_x0000_s25602"/>
                </a:ext>
                <a:ext uri="{FF2B5EF4-FFF2-40B4-BE49-F238E27FC236}">
                  <a16:creationId xmlns:a16="http://schemas.microsoft.com/office/drawing/2014/main" id="{00000000-0008-0000-0300-000002640000}"/>
                </a:ext>
              </a:extLst>
            </xdr:cNvPr>
            <xdr:cNvSpPr>
              <a:spLocks noRot="1"/>
            </xdr:cNvSpPr>
          </xdr:nvSpPr>
          <xdr:spPr>
            <a:xfrm>
              <a:off x="7048500" y="12287250"/>
              <a:ext cx="1000125" cy="1838325"/>
            </a:xfrm>
            <a:prstGeom prst="rect"/>
            <a:noFill/>
            <a:ln>
              <a:solidFill>
                <a:srgbClr val="000000"/>
              </a:solidFill>
            </a:ln>
          </xdr:spPr>
          <xdr:txBody>
            <a:bodyPr lIns="91440" tIns="45720" rIns="91440" bIns="45720" vertOverflow="clip"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28</xdr:row>
          <xdr:rowOff>0</xdr:rowOff>
        </xdr:from>
        <xdr:to>
          <xdr:col>10</xdr:col>
          <xdr:colOff>0</xdr:colOff>
          <xdr:row>30</xdr:row>
          <xdr:rowOff>133350</xdr:rowOff>
        </xdr:to>
        <xdr:sp>
          <xdr:nvSpPr>
            <xdr:cNvPr id="25603" name="Group Box 3" hidden="1">
              <a:extLst>
                <a:ext uri="{63B3BB69-23CF-44E3-9099-C40C66FF867C}">
                  <a14:compatExt spid="_x0000_s25603"/>
                </a:ext>
                <a:ext uri="{FF2B5EF4-FFF2-40B4-BE49-F238E27FC236}">
                  <a16:creationId xmlns:a16="http://schemas.microsoft.com/office/drawing/2014/main" id="{00000000-0008-0000-0300-000003640000}"/>
                </a:ext>
              </a:extLst>
            </xdr:cNvPr>
            <xdr:cNvSpPr>
              <a:spLocks noRot="1"/>
            </xdr:cNvSpPr>
          </xdr:nvSpPr>
          <xdr:spPr>
            <a:xfrm>
              <a:off x="7048500" y="17078325"/>
              <a:ext cx="1000125" cy="2047875"/>
            </a:xfrm>
            <a:prstGeom prst="rect"/>
            <a:noFill/>
            <a:ln>
              <a:solidFill>
                <a:srgbClr val="000000"/>
              </a:solidFill>
            </a:ln>
          </xdr:spPr>
          <xdr:txBody>
            <a:bodyPr lIns="91440" tIns="45720" rIns="91440" bIns="45720" vertOverflow="clip"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40</xdr:row>
          <xdr:rowOff>0</xdr:rowOff>
        </xdr:from>
        <xdr:to>
          <xdr:col>10</xdr:col>
          <xdr:colOff>0</xdr:colOff>
          <xdr:row>42</xdr:row>
          <xdr:rowOff>180975</xdr:rowOff>
        </xdr:to>
        <xdr:sp>
          <xdr:nvSpPr>
            <xdr:cNvPr id="25604" name="Group Box 4" hidden="1">
              <a:extLst>
                <a:ext uri="{63B3BB69-23CF-44E3-9099-C40C66FF867C}">
                  <a14:compatExt spid="_x0000_s25604"/>
                </a:ext>
                <a:ext uri="{FF2B5EF4-FFF2-40B4-BE49-F238E27FC236}">
                  <a16:creationId xmlns:a16="http://schemas.microsoft.com/office/drawing/2014/main" id="{00000000-0008-0000-0300-000004640000}"/>
                </a:ext>
              </a:extLst>
            </xdr:cNvPr>
            <xdr:cNvSpPr>
              <a:spLocks noRot="1"/>
            </xdr:cNvSpPr>
          </xdr:nvSpPr>
          <xdr:spPr>
            <a:xfrm>
              <a:off x="7048500" y="26450925"/>
              <a:ext cx="1000125" cy="2085975"/>
            </a:xfrm>
            <a:prstGeom prst="rect"/>
            <a:noFill/>
            <a:ln>
              <a:solidFill>
                <a:srgbClr val="000000"/>
              </a:solidFill>
            </a:ln>
          </xdr:spPr>
          <xdr:txBody>
            <a:bodyPr lIns="91440" tIns="45720" rIns="91440" bIns="45720" vertOverflow="clip"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49</xdr:row>
          <xdr:rowOff>161925</xdr:rowOff>
        </xdr:to>
        <xdr:sp>
          <xdr:nvSpPr>
            <xdr:cNvPr id="25605" name="Group Box 5" hidden="1">
              <a:extLst>
                <a:ext uri="{63B3BB69-23CF-44E3-9099-C40C66FF867C}">
                  <a14:compatExt spid="_x0000_s25605"/>
                </a:ext>
                <a:ext uri="{FF2B5EF4-FFF2-40B4-BE49-F238E27FC236}">
                  <a16:creationId xmlns:a16="http://schemas.microsoft.com/office/drawing/2014/main" id="{00000000-0008-0000-0300-000005640000}"/>
                </a:ext>
              </a:extLst>
            </xdr:cNvPr>
            <xdr:cNvSpPr>
              <a:spLocks noRot="1"/>
            </xdr:cNvSpPr>
          </xdr:nvSpPr>
          <xdr:spPr>
            <a:xfrm>
              <a:off x="7048500" y="31394400"/>
              <a:ext cx="1000125" cy="3019425"/>
            </a:xfrm>
            <a:prstGeom prst="rect"/>
            <a:noFill/>
            <a:ln>
              <a:solidFill>
                <a:srgbClr val="000000"/>
              </a:solidFill>
            </a:ln>
          </xdr:spPr>
          <xdr:txBody>
            <a:bodyPr lIns="91440" tIns="45720" rIns="91440" bIns="45720" vertOverflow="clip" upright="1"/>
            <a:p/>
          </xdr:txBody>
        </xdr:sp>
        <xdr:clientData/>
      </xdr:twoCellAnchor>
    </mc:Choice>
    <mc:Fallback/>
  </mc:AlternateContent>
  <xdr:twoCellAnchor>
    <xdr:from>
      <xdr:col>0</xdr:col>
      <xdr:colOff>645582</xdr:colOff>
      <xdr:row>52</xdr:row>
      <xdr:rowOff>131231</xdr:rowOff>
    </xdr:from>
    <xdr:to>
      <xdr:col>10</xdr:col>
      <xdr:colOff>763665</xdr:colOff>
      <xdr:row>75</xdr:row>
      <xdr:rowOff>89031</xdr:rowOff>
    </xdr:to>
    <xdr:graphicFrame>
      <xdr:nvGraphicFramePr>
        <xdr:cNvPr id="2" name="Graphique 1">
          <a:extLst>
            <a:ext uri="{FF2B5EF4-FFF2-40B4-BE49-F238E27FC236}">
              <a16:creationId xmlns:a16="http://schemas.microsoft.com/office/drawing/2014/main" id="{00000000-0008-0000-0300-000002000000}"/>
            </a:ext>
          </a:extLst>
        </xdr:cNvPr>
        <xdr:cNvGraphicFramePr/>
      </xdr:nvGraphicFramePr>
      <xdr:xfrm>
        <a:off x="647700" y="35814000"/>
        <a:ext cx="8162925" cy="4438650"/>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editAs="absolute">
        <xdr:from>
          <xdr:col>9</xdr:col>
          <xdr:colOff>390525</xdr:colOff>
          <xdr:row>11</xdr:row>
          <xdr:rowOff>304800</xdr:rowOff>
        </xdr:from>
        <xdr:to>
          <xdr:col>10</xdr:col>
          <xdr:colOff>114300</xdr:colOff>
          <xdr:row>11</xdr:row>
          <xdr:rowOff>628650</xdr:rowOff>
        </xdr:to>
        <xdr:sp>
          <xdr:nvSpPr>
            <xdr:cNvPr id="25606" name="Check Box 6" hidden="1">
              <a:extLst>
                <a:ext uri="{63B3BB69-23CF-44E3-9099-C40C66FF867C}">
                  <a14:compatExt spid="_x0000_s25606"/>
                </a:ext>
                <a:ext uri="{FF2B5EF4-FFF2-40B4-BE49-F238E27FC236}">
                  <a16:creationId xmlns:a16="http://schemas.microsoft.com/office/drawing/2014/main" id="{00000000-0008-0000-0300-000006640000}"/>
                </a:ext>
              </a:extLst>
            </xdr:cNvPr>
            <xdr:cNvSpPr>
              <a:spLocks noRot="1"/>
            </xdr:cNvSpPr>
          </xdr:nvSpPr>
          <xdr:spPr>
            <a:xfrm>
              <a:off x="7439025" y="4343400"/>
              <a:ext cx="723900" cy="3238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12</xdr:row>
          <xdr:rowOff>304800</xdr:rowOff>
        </xdr:from>
        <xdr:to>
          <xdr:col>10</xdr:col>
          <xdr:colOff>152400</xdr:colOff>
          <xdr:row>12</xdr:row>
          <xdr:rowOff>676275</xdr:rowOff>
        </xdr:to>
        <xdr:sp>
          <xdr:nvSpPr>
            <xdr:cNvPr id="25607" name="Check Box 7" hidden="1">
              <a:extLst>
                <a:ext uri="{63B3BB69-23CF-44E3-9099-C40C66FF867C}">
                  <a14:compatExt spid="_x0000_s25607"/>
                </a:ext>
                <a:ext uri="{FF2B5EF4-FFF2-40B4-BE49-F238E27FC236}">
                  <a16:creationId xmlns:a16="http://schemas.microsoft.com/office/drawing/2014/main" id="{00000000-0008-0000-0300-000007640000}"/>
                </a:ext>
              </a:extLst>
            </xdr:cNvPr>
            <xdr:cNvSpPr>
              <a:spLocks noRot="1"/>
            </xdr:cNvSpPr>
          </xdr:nvSpPr>
          <xdr:spPr>
            <a:xfrm>
              <a:off x="7439025" y="5295900"/>
              <a:ext cx="762000"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10</xdr:row>
          <xdr:rowOff>314325</xdr:rowOff>
        </xdr:from>
        <xdr:to>
          <xdr:col>10</xdr:col>
          <xdr:colOff>152400</xdr:colOff>
          <xdr:row>10</xdr:row>
          <xdr:rowOff>657225</xdr:rowOff>
        </xdr:to>
        <xdr:sp>
          <xdr:nvSpPr>
            <xdr:cNvPr id="25608" name="Check Box 8" hidden="1">
              <a:extLst>
                <a:ext uri="{63B3BB69-23CF-44E3-9099-C40C66FF867C}">
                  <a14:compatExt spid="_x0000_s25608"/>
                </a:ext>
                <a:ext uri="{FF2B5EF4-FFF2-40B4-BE49-F238E27FC236}">
                  <a16:creationId xmlns:a16="http://schemas.microsoft.com/office/drawing/2014/main" id="{00000000-0008-0000-0300-000008640000}"/>
                </a:ext>
              </a:extLst>
            </xdr:cNvPr>
            <xdr:cNvSpPr>
              <a:spLocks noRot="1"/>
            </xdr:cNvSpPr>
          </xdr:nvSpPr>
          <xdr:spPr>
            <a:xfrm>
              <a:off x="7429500" y="3400425"/>
              <a:ext cx="771525"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13</xdr:row>
          <xdr:rowOff>314325</xdr:rowOff>
        </xdr:from>
        <xdr:to>
          <xdr:col>10</xdr:col>
          <xdr:colOff>190500</xdr:colOff>
          <xdr:row>13</xdr:row>
          <xdr:rowOff>676275</xdr:rowOff>
        </xdr:to>
        <xdr:sp>
          <xdr:nvSpPr>
            <xdr:cNvPr id="25609" name="Check Box 9" hidden="1">
              <a:extLst>
                <a:ext uri="{63B3BB69-23CF-44E3-9099-C40C66FF867C}">
                  <a14:compatExt spid="_x0000_s25609"/>
                </a:ext>
                <a:ext uri="{FF2B5EF4-FFF2-40B4-BE49-F238E27FC236}">
                  <a16:creationId xmlns:a16="http://schemas.microsoft.com/office/drawing/2014/main" id="{00000000-0008-0000-0300-000009640000}"/>
                </a:ext>
              </a:extLst>
            </xdr:cNvPr>
            <xdr:cNvSpPr>
              <a:spLocks noRot="1"/>
            </xdr:cNvSpPr>
          </xdr:nvSpPr>
          <xdr:spPr>
            <a:xfrm>
              <a:off x="7429500" y="6257925"/>
              <a:ext cx="809625" cy="3619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390525</xdr:colOff>
          <xdr:row>17</xdr:row>
          <xdr:rowOff>295275</xdr:rowOff>
        </xdr:from>
        <xdr:to>
          <xdr:col>10</xdr:col>
          <xdr:colOff>95250</xdr:colOff>
          <xdr:row>17</xdr:row>
          <xdr:rowOff>628650</xdr:rowOff>
        </xdr:to>
        <xdr:sp>
          <xdr:nvSpPr>
            <xdr:cNvPr id="25610" name="Check Box 10" hidden="1">
              <a:extLst>
                <a:ext uri="{63B3BB69-23CF-44E3-9099-C40C66FF867C}">
                  <a14:compatExt spid="_x0000_s25610"/>
                </a:ext>
                <a:ext uri="{FF2B5EF4-FFF2-40B4-BE49-F238E27FC236}">
                  <a16:creationId xmlns:a16="http://schemas.microsoft.com/office/drawing/2014/main" id="{00000000-0008-0000-0300-00000a640000}"/>
                </a:ext>
              </a:extLst>
            </xdr:cNvPr>
            <xdr:cNvSpPr>
              <a:spLocks noRot="1"/>
            </xdr:cNvSpPr>
          </xdr:nvSpPr>
          <xdr:spPr>
            <a:xfrm>
              <a:off x="7439025" y="8972550"/>
              <a:ext cx="704850" cy="3333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371475</xdr:colOff>
          <xdr:row>18</xdr:row>
          <xdr:rowOff>285750</xdr:rowOff>
        </xdr:from>
        <xdr:to>
          <xdr:col>10</xdr:col>
          <xdr:colOff>123825</xdr:colOff>
          <xdr:row>18</xdr:row>
          <xdr:rowOff>657225</xdr:rowOff>
        </xdr:to>
        <xdr:sp>
          <xdr:nvSpPr>
            <xdr:cNvPr id="25611" name="Check Box 11" hidden="1">
              <a:extLst>
                <a:ext uri="{63B3BB69-23CF-44E3-9099-C40C66FF867C}">
                  <a14:compatExt spid="_x0000_s25611"/>
                </a:ext>
                <a:ext uri="{FF2B5EF4-FFF2-40B4-BE49-F238E27FC236}">
                  <a16:creationId xmlns:a16="http://schemas.microsoft.com/office/drawing/2014/main" id="{00000000-0008-0000-0300-00000b640000}"/>
                </a:ext>
              </a:extLst>
            </xdr:cNvPr>
            <xdr:cNvSpPr>
              <a:spLocks noRot="1"/>
            </xdr:cNvSpPr>
          </xdr:nvSpPr>
          <xdr:spPr>
            <a:xfrm>
              <a:off x="7419975" y="9915525"/>
              <a:ext cx="752475"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16</xdr:row>
          <xdr:rowOff>333375</xdr:rowOff>
        </xdr:from>
        <xdr:to>
          <xdr:col>10</xdr:col>
          <xdr:colOff>152400</xdr:colOff>
          <xdr:row>16</xdr:row>
          <xdr:rowOff>676275</xdr:rowOff>
        </xdr:to>
        <xdr:sp>
          <xdr:nvSpPr>
            <xdr:cNvPr id="25612" name="Check Box 12" hidden="1">
              <a:extLst>
                <a:ext uri="{63B3BB69-23CF-44E3-9099-C40C66FF867C}">
                  <a14:compatExt spid="_x0000_s25612"/>
                </a:ext>
                <a:ext uri="{FF2B5EF4-FFF2-40B4-BE49-F238E27FC236}">
                  <a16:creationId xmlns:a16="http://schemas.microsoft.com/office/drawing/2014/main" id="{00000000-0008-0000-0300-00000c640000}"/>
                </a:ext>
              </a:extLst>
            </xdr:cNvPr>
            <xdr:cNvSpPr>
              <a:spLocks noRot="1"/>
            </xdr:cNvSpPr>
          </xdr:nvSpPr>
          <xdr:spPr>
            <a:xfrm>
              <a:off x="7429500" y="8058150"/>
              <a:ext cx="771525"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19</xdr:row>
          <xdr:rowOff>304800</xdr:rowOff>
        </xdr:from>
        <xdr:to>
          <xdr:col>10</xdr:col>
          <xdr:colOff>209550</xdr:colOff>
          <xdr:row>19</xdr:row>
          <xdr:rowOff>676275</xdr:rowOff>
        </xdr:to>
        <xdr:sp>
          <xdr:nvSpPr>
            <xdr:cNvPr id="25613" name="Check Box 13" hidden="1">
              <a:extLst>
                <a:ext uri="{63B3BB69-23CF-44E3-9099-C40C66FF867C}">
                  <a14:compatExt spid="_x0000_s25613"/>
                </a:ext>
                <a:ext uri="{FF2B5EF4-FFF2-40B4-BE49-F238E27FC236}">
                  <a16:creationId xmlns:a16="http://schemas.microsoft.com/office/drawing/2014/main" id="{00000000-0008-0000-0300-00000d640000}"/>
                </a:ext>
              </a:extLst>
            </xdr:cNvPr>
            <xdr:cNvSpPr>
              <a:spLocks noRot="1"/>
            </xdr:cNvSpPr>
          </xdr:nvSpPr>
          <xdr:spPr>
            <a:xfrm>
              <a:off x="7448550" y="10887075"/>
              <a:ext cx="809625"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409575</xdr:colOff>
          <xdr:row>24</xdr:row>
          <xdr:rowOff>342900</xdr:rowOff>
        </xdr:from>
        <xdr:to>
          <xdr:col>10</xdr:col>
          <xdr:colOff>133350</xdr:colOff>
          <xdr:row>24</xdr:row>
          <xdr:rowOff>676275</xdr:rowOff>
        </xdr:to>
        <xdr:sp>
          <xdr:nvSpPr>
            <xdr:cNvPr id="25614" name="Check Box 14" hidden="1">
              <a:extLst>
                <a:ext uri="{63B3BB69-23CF-44E3-9099-C40C66FF867C}">
                  <a14:compatExt spid="_x0000_s25614"/>
                </a:ext>
                <a:ext uri="{FF2B5EF4-FFF2-40B4-BE49-F238E27FC236}">
                  <a16:creationId xmlns:a16="http://schemas.microsoft.com/office/drawing/2014/main" id="{00000000-0008-0000-0300-00000e640000}"/>
                </a:ext>
              </a:extLst>
            </xdr:cNvPr>
            <xdr:cNvSpPr>
              <a:spLocks noRot="1"/>
            </xdr:cNvSpPr>
          </xdr:nvSpPr>
          <xdr:spPr>
            <a:xfrm>
              <a:off x="7458075" y="14716125"/>
              <a:ext cx="723900" cy="3333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25</xdr:row>
          <xdr:rowOff>333375</xdr:rowOff>
        </xdr:from>
        <xdr:to>
          <xdr:col>10</xdr:col>
          <xdr:colOff>161925</xdr:colOff>
          <xdr:row>25</xdr:row>
          <xdr:rowOff>695325</xdr:rowOff>
        </xdr:to>
        <xdr:sp>
          <xdr:nvSpPr>
            <xdr:cNvPr id="25615" name="Check Box 15" hidden="1">
              <a:extLst>
                <a:ext uri="{63B3BB69-23CF-44E3-9099-C40C66FF867C}">
                  <a14:compatExt spid="_x0000_s25615"/>
                </a:ext>
                <a:ext uri="{FF2B5EF4-FFF2-40B4-BE49-F238E27FC236}">
                  <a16:creationId xmlns:a16="http://schemas.microsoft.com/office/drawing/2014/main" id="{00000000-0008-0000-0300-00000f640000}"/>
                </a:ext>
              </a:extLst>
            </xdr:cNvPr>
            <xdr:cNvSpPr>
              <a:spLocks noRot="1"/>
            </xdr:cNvSpPr>
          </xdr:nvSpPr>
          <xdr:spPr>
            <a:xfrm>
              <a:off x="7458075" y="15668625"/>
              <a:ext cx="752475" cy="3619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22</xdr:row>
          <xdr:rowOff>438150</xdr:rowOff>
        </xdr:from>
        <xdr:to>
          <xdr:col>10</xdr:col>
          <xdr:colOff>161925</xdr:colOff>
          <xdr:row>22</xdr:row>
          <xdr:rowOff>781050</xdr:rowOff>
        </xdr:to>
        <xdr:sp>
          <xdr:nvSpPr>
            <xdr:cNvPr id="25616" name="Check Box 16" hidden="1">
              <a:extLst>
                <a:ext uri="{63B3BB69-23CF-44E3-9099-C40C66FF867C}">
                  <a14:compatExt spid="_x0000_s25616"/>
                </a:ext>
                <a:ext uri="{FF2B5EF4-FFF2-40B4-BE49-F238E27FC236}">
                  <a16:creationId xmlns:a16="http://schemas.microsoft.com/office/drawing/2014/main" id="{00000000-0008-0000-0300-000010640000}"/>
                </a:ext>
              </a:extLst>
            </xdr:cNvPr>
            <xdr:cNvSpPr>
              <a:spLocks noRot="1"/>
            </xdr:cNvSpPr>
          </xdr:nvSpPr>
          <xdr:spPr>
            <a:xfrm>
              <a:off x="7448550" y="12725400"/>
              <a:ext cx="762000"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23</xdr:row>
          <xdr:rowOff>285750</xdr:rowOff>
        </xdr:from>
        <xdr:to>
          <xdr:col>10</xdr:col>
          <xdr:colOff>209550</xdr:colOff>
          <xdr:row>23</xdr:row>
          <xdr:rowOff>657225</xdr:rowOff>
        </xdr:to>
        <xdr:sp>
          <xdr:nvSpPr>
            <xdr:cNvPr id="25617" name="Check Box 17" hidden="1">
              <a:extLst>
                <a:ext uri="{63B3BB69-23CF-44E3-9099-C40C66FF867C}">
                  <a14:compatExt spid="_x0000_s25617"/>
                </a:ext>
                <a:ext uri="{FF2B5EF4-FFF2-40B4-BE49-F238E27FC236}">
                  <a16:creationId xmlns:a16="http://schemas.microsoft.com/office/drawing/2014/main" id="{00000000-0008-0000-0300-000011640000}"/>
                </a:ext>
              </a:extLst>
            </xdr:cNvPr>
            <xdr:cNvSpPr>
              <a:spLocks noRot="1"/>
            </xdr:cNvSpPr>
          </xdr:nvSpPr>
          <xdr:spPr>
            <a:xfrm>
              <a:off x="7448550" y="13716000"/>
              <a:ext cx="809625"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390525</xdr:colOff>
          <xdr:row>30</xdr:row>
          <xdr:rowOff>361950</xdr:rowOff>
        </xdr:from>
        <xdr:to>
          <xdr:col>10</xdr:col>
          <xdr:colOff>95250</xdr:colOff>
          <xdr:row>30</xdr:row>
          <xdr:rowOff>695325</xdr:rowOff>
        </xdr:to>
        <xdr:sp>
          <xdr:nvSpPr>
            <xdr:cNvPr id="25618" name="Check Box 18" hidden="1">
              <a:extLst>
                <a:ext uri="{63B3BB69-23CF-44E3-9099-C40C66FF867C}">
                  <a14:compatExt spid="_x0000_s25618"/>
                </a:ext>
                <a:ext uri="{FF2B5EF4-FFF2-40B4-BE49-F238E27FC236}">
                  <a16:creationId xmlns:a16="http://schemas.microsoft.com/office/drawing/2014/main" id="{00000000-0008-0000-0300-000012640000}"/>
                </a:ext>
              </a:extLst>
            </xdr:cNvPr>
            <xdr:cNvSpPr>
              <a:spLocks noRot="1"/>
            </xdr:cNvSpPr>
          </xdr:nvSpPr>
          <xdr:spPr>
            <a:xfrm>
              <a:off x="7439025" y="19354800"/>
              <a:ext cx="704850" cy="3333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31</xdr:row>
          <xdr:rowOff>323850</xdr:rowOff>
        </xdr:from>
        <xdr:to>
          <xdr:col>10</xdr:col>
          <xdr:colOff>142875</xdr:colOff>
          <xdr:row>31</xdr:row>
          <xdr:rowOff>676275</xdr:rowOff>
        </xdr:to>
        <xdr:sp>
          <xdr:nvSpPr>
            <xdr:cNvPr id="25619" name="Check Box 19" hidden="1">
              <a:extLst>
                <a:ext uri="{63B3BB69-23CF-44E3-9099-C40C66FF867C}">
                  <a14:compatExt spid="_x0000_s25619"/>
                </a:ext>
                <a:ext uri="{FF2B5EF4-FFF2-40B4-BE49-F238E27FC236}">
                  <a16:creationId xmlns:a16="http://schemas.microsoft.com/office/drawing/2014/main" id="{00000000-0008-0000-0300-000013640000}"/>
                </a:ext>
              </a:extLst>
            </xdr:cNvPr>
            <xdr:cNvSpPr>
              <a:spLocks noRot="1"/>
            </xdr:cNvSpPr>
          </xdr:nvSpPr>
          <xdr:spPr>
            <a:xfrm>
              <a:off x="7439025" y="20269200"/>
              <a:ext cx="752475" cy="35242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28</xdr:row>
          <xdr:rowOff>323850</xdr:rowOff>
        </xdr:from>
        <xdr:to>
          <xdr:col>10</xdr:col>
          <xdr:colOff>161925</xdr:colOff>
          <xdr:row>28</xdr:row>
          <xdr:rowOff>666750</xdr:rowOff>
        </xdr:to>
        <xdr:sp>
          <xdr:nvSpPr>
            <xdr:cNvPr id="25620" name="Check Box 20" hidden="1">
              <a:extLst>
                <a:ext uri="{63B3BB69-23CF-44E3-9099-C40C66FF867C}">
                  <a14:compatExt spid="_x0000_s25620"/>
                </a:ext>
                <a:ext uri="{FF2B5EF4-FFF2-40B4-BE49-F238E27FC236}">
                  <a16:creationId xmlns:a16="http://schemas.microsoft.com/office/drawing/2014/main" id="{00000000-0008-0000-0300-000014640000}"/>
                </a:ext>
              </a:extLst>
            </xdr:cNvPr>
            <xdr:cNvSpPr>
              <a:spLocks noRot="1"/>
            </xdr:cNvSpPr>
          </xdr:nvSpPr>
          <xdr:spPr>
            <a:xfrm>
              <a:off x="7448550" y="17402175"/>
              <a:ext cx="762000"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29</xdr:row>
          <xdr:rowOff>304800</xdr:rowOff>
        </xdr:from>
        <xdr:to>
          <xdr:col>10</xdr:col>
          <xdr:colOff>200025</xdr:colOff>
          <xdr:row>29</xdr:row>
          <xdr:rowOff>676275</xdr:rowOff>
        </xdr:to>
        <xdr:sp>
          <xdr:nvSpPr>
            <xdr:cNvPr id="25621" name="Check Box 21" hidden="1">
              <a:extLst>
                <a:ext uri="{63B3BB69-23CF-44E3-9099-C40C66FF867C}">
                  <a14:compatExt spid="_x0000_s25621"/>
                </a:ext>
                <a:ext uri="{FF2B5EF4-FFF2-40B4-BE49-F238E27FC236}">
                  <a16:creationId xmlns:a16="http://schemas.microsoft.com/office/drawing/2014/main" id="{00000000-0008-0000-0300-000015640000}"/>
                </a:ext>
              </a:extLst>
            </xdr:cNvPr>
            <xdr:cNvSpPr>
              <a:spLocks noRot="1"/>
            </xdr:cNvSpPr>
          </xdr:nvSpPr>
          <xdr:spPr>
            <a:xfrm>
              <a:off x="7439025" y="18335625"/>
              <a:ext cx="809625"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400050</xdr:colOff>
          <xdr:row>36</xdr:row>
          <xdr:rowOff>295275</xdr:rowOff>
        </xdr:from>
        <xdr:to>
          <xdr:col>10</xdr:col>
          <xdr:colOff>104775</xdr:colOff>
          <xdr:row>36</xdr:row>
          <xdr:rowOff>619125</xdr:rowOff>
        </xdr:to>
        <xdr:sp>
          <xdr:nvSpPr>
            <xdr:cNvPr id="25622" name="Check Box 22" hidden="1">
              <a:extLst>
                <a:ext uri="{63B3BB69-23CF-44E3-9099-C40C66FF867C}">
                  <a14:compatExt spid="_x0000_s25622"/>
                </a:ext>
                <a:ext uri="{FF2B5EF4-FFF2-40B4-BE49-F238E27FC236}">
                  <a16:creationId xmlns:a16="http://schemas.microsoft.com/office/drawing/2014/main" id="{00000000-0008-0000-0300-000016640000}"/>
                </a:ext>
              </a:extLst>
            </xdr:cNvPr>
            <xdr:cNvSpPr>
              <a:spLocks noRot="1"/>
            </xdr:cNvSpPr>
          </xdr:nvSpPr>
          <xdr:spPr>
            <a:xfrm>
              <a:off x="7448550" y="23936325"/>
              <a:ext cx="704850" cy="3238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37</xdr:row>
          <xdr:rowOff>314325</xdr:rowOff>
        </xdr:from>
        <xdr:to>
          <xdr:col>10</xdr:col>
          <xdr:colOff>161925</xdr:colOff>
          <xdr:row>37</xdr:row>
          <xdr:rowOff>666750</xdr:rowOff>
        </xdr:to>
        <xdr:sp>
          <xdr:nvSpPr>
            <xdr:cNvPr id="25623" name="Check Box 23" hidden="1">
              <a:extLst>
                <a:ext uri="{63B3BB69-23CF-44E3-9099-C40C66FF867C}">
                  <a14:compatExt spid="_x0000_s25623"/>
                </a:ext>
                <a:ext uri="{FF2B5EF4-FFF2-40B4-BE49-F238E27FC236}">
                  <a16:creationId xmlns:a16="http://schemas.microsoft.com/office/drawing/2014/main" id="{00000000-0008-0000-0300-000017640000}"/>
                </a:ext>
              </a:extLst>
            </xdr:cNvPr>
            <xdr:cNvSpPr>
              <a:spLocks noRot="1"/>
            </xdr:cNvSpPr>
          </xdr:nvSpPr>
          <xdr:spPr>
            <a:xfrm>
              <a:off x="7458075" y="24907875"/>
              <a:ext cx="752475" cy="35242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34</xdr:row>
          <xdr:rowOff>314325</xdr:rowOff>
        </xdr:from>
        <xdr:to>
          <xdr:col>10</xdr:col>
          <xdr:colOff>161925</xdr:colOff>
          <xdr:row>34</xdr:row>
          <xdr:rowOff>657225</xdr:rowOff>
        </xdr:to>
        <xdr:sp>
          <xdr:nvSpPr>
            <xdr:cNvPr id="25624" name="Check Box 24" hidden="1">
              <a:extLst>
                <a:ext uri="{63B3BB69-23CF-44E3-9099-C40C66FF867C}">
                  <a14:compatExt spid="_x0000_s25624"/>
                </a:ext>
                <a:ext uri="{FF2B5EF4-FFF2-40B4-BE49-F238E27FC236}">
                  <a16:creationId xmlns:a16="http://schemas.microsoft.com/office/drawing/2014/main" id="{00000000-0008-0000-0300-000018640000}"/>
                </a:ext>
              </a:extLst>
            </xdr:cNvPr>
            <xdr:cNvSpPr>
              <a:spLocks noRot="1"/>
            </xdr:cNvSpPr>
          </xdr:nvSpPr>
          <xdr:spPr>
            <a:xfrm>
              <a:off x="7448550" y="22050375"/>
              <a:ext cx="762000"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35</xdr:row>
          <xdr:rowOff>323850</xdr:rowOff>
        </xdr:from>
        <xdr:to>
          <xdr:col>10</xdr:col>
          <xdr:colOff>209550</xdr:colOff>
          <xdr:row>35</xdr:row>
          <xdr:rowOff>695325</xdr:rowOff>
        </xdr:to>
        <xdr:sp>
          <xdr:nvSpPr>
            <xdr:cNvPr id="25625" name="Check Box 25" hidden="1">
              <a:extLst>
                <a:ext uri="{63B3BB69-23CF-44E3-9099-C40C66FF867C}">
                  <a14:compatExt spid="_x0000_s25625"/>
                </a:ext>
                <a:ext uri="{FF2B5EF4-FFF2-40B4-BE49-F238E27FC236}">
                  <a16:creationId xmlns:a16="http://schemas.microsoft.com/office/drawing/2014/main" id="{00000000-0008-0000-0300-000019640000}"/>
                </a:ext>
              </a:extLst>
            </xdr:cNvPr>
            <xdr:cNvSpPr>
              <a:spLocks noRot="1"/>
            </xdr:cNvSpPr>
          </xdr:nvSpPr>
          <xdr:spPr>
            <a:xfrm>
              <a:off x="7448550" y="23012400"/>
              <a:ext cx="809625"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381000</xdr:colOff>
          <xdr:row>42</xdr:row>
          <xdr:rowOff>361950</xdr:rowOff>
        </xdr:from>
        <xdr:to>
          <xdr:col>10</xdr:col>
          <xdr:colOff>104775</xdr:colOff>
          <xdr:row>42</xdr:row>
          <xdr:rowOff>685800</xdr:rowOff>
        </xdr:to>
        <xdr:sp>
          <xdr:nvSpPr>
            <xdr:cNvPr id="25626" name="Check Box 26" hidden="1">
              <a:extLst>
                <a:ext uri="{63B3BB69-23CF-44E3-9099-C40C66FF867C}">
                  <a14:compatExt spid="_x0000_s25626"/>
                </a:ext>
                <a:ext uri="{FF2B5EF4-FFF2-40B4-BE49-F238E27FC236}">
                  <a16:creationId xmlns:a16="http://schemas.microsoft.com/office/drawing/2014/main" id="{00000000-0008-0000-0300-00001a640000}"/>
                </a:ext>
              </a:extLst>
            </xdr:cNvPr>
            <xdr:cNvSpPr>
              <a:spLocks noRot="1"/>
            </xdr:cNvSpPr>
          </xdr:nvSpPr>
          <xdr:spPr>
            <a:xfrm>
              <a:off x="7429500" y="28717875"/>
              <a:ext cx="723900" cy="3238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43</xdr:row>
          <xdr:rowOff>314325</xdr:rowOff>
        </xdr:from>
        <xdr:to>
          <xdr:col>10</xdr:col>
          <xdr:colOff>142875</xdr:colOff>
          <xdr:row>43</xdr:row>
          <xdr:rowOff>666750</xdr:rowOff>
        </xdr:to>
        <xdr:sp>
          <xdr:nvSpPr>
            <xdr:cNvPr id="25627" name="Check Box 27" hidden="1">
              <a:extLst>
                <a:ext uri="{63B3BB69-23CF-44E3-9099-C40C66FF867C}">
                  <a14:compatExt spid="_x0000_s25627"/>
                </a:ext>
                <a:ext uri="{FF2B5EF4-FFF2-40B4-BE49-F238E27FC236}">
                  <a16:creationId xmlns:a16="http://schemas.microsoft.com/office/drawing/2014/main" id="{00000000-0008-0000-0300-00001b640000}"/>
                </a:ext>
              </a:extLst>
            </xdr:cNvPr>
            <xdr:cNvSpPr>
              <a:spLocks noRot="1"/>
            </xdr:cNvSpPr>
          </xdr:nvSpPr>
          <xdr:spPr>
            <a:xfrm>
              <a:off x="7439025" y="29622750"/>
              <a:ext cx="752475" cy="35242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40</xdr:row>
          <xdr:rowOff>323850</xdr:rowOff>
        </xdr:from>
        <xdr:to>
          <xdr:col>10</xdr:col>
          <xdr:colOff>161925</xdr:colOff>
          <xdr:row>40</xdr:row>
          <xdr:rowOff>666750</xdr:rowOff>
        </xdr:to>
        <xdr:sp>
          <xdr:nvSpPr>
            <xdr:cNvPr id="25628" name="Check Box 28" hidden="1">
              <a:extLst>
                <a:ext uri="{63B3BB69-23CF-44E3-9099-C40C66FF867C}">
                  <a14:compatExt spid="_x0000_s25628"/>
                </a:ext>
                <a:ext uri="{FF2B5EF4-FFF2-40B4-BE49-F238E27FC236}">
                  <a16:creationId xmlns:a16="http://schemas.microsoft.com/office/drawing/2014/main" id="{00000000-0008-0000-0300-00001c640000}"/>
                </a:ext>
              </a:extLst>
            </xdr:cNvPr>
            <xdr:cNvSpPr>
              <a:spLocks noRot="1"/>
            </xdr:cNvSpPr>
          </xdr:nvSpPr>
          <xdr:spPr>
            <a:xfrm>
              <a:off x="7448550" y="26774775"/>
              <a:ext cx="762000"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41</xdr:row>
          <xdr:rowOff>314325</xdr:rowOff>
        </xdr:from>
        <xdr:to>
          <xdr:col>10</xdr:col>
          <xdr:colOff>200025</xdr:colOff>
          <xdr:row>41</xdr:row>
          <xdr:rowOff>685800</xdr:rowOff>
        </xdr:to>
        <xdr:sp>
          <xdr:nvSpPr>
            <xdr:cNvPr id="25629" name="Check Box 29" hidden="1">
              <a:extLst>
                <a:ext uri="{63B3BB69-23CF-44E3-9099-C40C66FF867C}">
                  <a14:compatExt spid="_x0000_s25629"/>
                </a:ext>
                <a:ext uri="{FF2B5EF4-FFF2-40B4-BE49-F238E27FC236}">
                  <a16:creationId xmlns:a16="http://schemas.microsoft.com/office/drawing/2014/main" id="{00000000-0008-0000-0300-00001d640000}"/>
                </a:ext>
              </a:extLst>
            </xdr:cNvPr>
            <xdr:cNvSpPr>
              <a:spLocks noRot="1"/>
            </xdr:cNvSpPr>
          </xdr:nvSpPr>
          <xdr:spPr>
            <a:xfrm>
              <a:off x="7439025" y="27717750"/>
              <a:ext cx="809625" cy="3714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390525</xdr:colOff>
          <xdr:row>47</xdr:row>
          <xdr:rowOff>257175</xdr:rowOff>
        </xdr:from>
        <xdr:to>
          <xdr:col>10</xdr:col>
          <xdr:colOff>95250</xdr:colOff>
          <xdr:row>47</xdr:row>
          <xdr:rowOff>571500</xdr:rowOff>
        </xdr:to>
        <xdr:sp>
          <xdr:nvSpPr>
            <xdr:cNvPr id="25630" name="Check Box 30" hidden="1">
              <a:extLst>
                <a:ext uri="{63B3BB69-23CF-44E3-9099-C40C66FF867C}">
                  <a14:compatExt spid="_x0000_s25630"/>
                </a:ext>
                <a:ext uri="{FF2B5EF4-FFF2-40B4-BE49-F238E27FC236}">
                  <a16:creationId xmlns:a16="http://schemas.microsoft.com/office/drawing/2014/main" id="{00000000-0008-0000-0300-00001e640000}"/>
                </a:ext>
              </a:extLst>
            </xdr:cNvPr>
            <xdr:cNvSpPr>
              <a:spLocks noRot="1"/>
            </xdr:cNvSpPr>
          </xdr:nvSpPr>
          <xdr:spPr>
            <a:xfrm>
              <a:off x="7439025" y="32604075"/>
              <a:ext cx="704850" cy="31432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48</xdr:row>
          <xdr:rowOff>285750</xdr:rowOff>
        </xdr:from>
        <xdr:to>
          <xdr:col>10</xdr:col>
          <xdr:colOff>142875</xdr:colOff>
          <xdr:row>48</xdr:row>
          <xdr:rowOff>647700</xdr:rowOff>
        </xdr:to>
        <xdr:sp>
          <xdr:nvSpPr>
            <xdr:cNvPr id="25631" name="Check Box 31" hidden="1">
              <a:extLst>
                <a:ext uri="{63B3BB69-23CF-44E3-9099-C40C66FF867C}">
                  <a14:compatExt spid="_x0000_s25631"/>
                </a:ext>
                <a:ext uri="{FF2B5EF4-FFF2-40B4-BE49-F238E27FC236}">
                  <a16:creationId xmlns:a16="http://schemas.microsoft.com/office/drawing/2014/main" id="{00000000-0008-0000-0300-00001f640000}"/>
                </a:ext>
              </a:extLst>
            </xdr:cNvPr>
            <xdr:cNvSpPr>
              <a:spLocks noRot="1"/>
            </xdr:cNvSpPr>
          </xdr:nvSpPr>
          <xdr:spPr>
            <a:xfrm>
              <a:off x="7439025" y="33585150"/>
              <a:ext cx="752475" cy="36195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46</xdr:row>
          <xdr:rowOff>371475</xdr:rowOff>
        </xdr:from>
        <xdr:to>
          <xdr:col>10</xdr:col>
          <xdr:colOff>142875</xdr:colOff>
          <xdr:row>46</xdr:row>
          <xdr:rowOff>714375</xdr:rowOff>
        </xdr:to>
        <xdr:sp>
          <xdr:nvSpPr>
            <xdr:cNvPr id="25632" name="Check Box 32" hidden="1">
              <a:extLst>
                <a:ext uri="{63B3BB69-23CF-44E3-9099-C40C66FF867C}">
                  <a14:compatExt spid="_x0000_s25632"/>
                </a:ext>
                <a:ext uri="{FF2B5EF4-FFF2-40B4-BE49-F238E27FC236}">
                  <a16:creationId xmlns:a16="http://schemas.microsoft.com/office/drawing/2014/main" id="{00000000-0008-0000-0300-000020640000}"/>
                </a:ext>
              </a:extLst>
            </xdr:cNvPr>
            <xdr:cNvSpPr>
              <a:spLocks noRot="1"/>
            </xdr:cNvSpPr>
          </xdr:nvSpPr>
          <xdr:spPr>
            <a:xfrm>
              <a:off x="7429500" y="31765875"/>
              <a:ext cx="762000" cy="3429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49</xdr:row>
          <xdr:rowOff>323850</xdr:rowOff>
        </xdr:from>
        <xdr:to>
          <xdr:col>10</xdr:col>
          <xdr:colOff>209550</xdr:colOff>
          <xdr:row>49</xdr:row>
          <xdr:rowOff>704850</xdr:rowOff>
        </xdr:to>
        <xdr:sp>
          <xdr:nvSpPr>
            <xdr:cNvPr id="25633" name="Check Box 33" hidden="1">
              <a:extLst>
                <a:ext uri="{63B3BB69-23CF-44E3-9099-C40C66FF867C}">
                  <a14:compatExt spid="_x0000_s25633"/>
                </a:ext>
                <a:ext uri="{FF2B5EF4-FFF2-40B4-BE49-F238E27FC236}">
                  <a16:creationId xmlns:a16="http://schemas.microsoft.com/office/drawing/2014/main" id="{00000000-0008-0000-0300-000021640000}"/>
                </a:ext>
              </a:extLst>
            </xdr:cNvPr>
            <xdr:cNvSpPr>
              <a:spLocks noRot="1"/>
            </xdr:cNvSpPr>
          </xdr:nvSpPr>
          <xdr:spPr>
            <a:xfrm>
              <a:off x="7448550" y="34575750"/>
              <a:ext cx="809625" cy="381000"/>
            </a:xfrm>
            <a:prstGeom prst="rect"/>
            <a:noFill/>
            <a:ln>
              <a:noFill/>
            </a:ln>
          </xdr:spPr>
          <xdr:txBody>
            <a:bodyPr lIns="91440" tIns="45720" rIns="91440" bIns="45720" vertOverflow="clip" anchor="ctr" upright="1"/>
            <a:p/>
          </xdr:txBody>
        </xdr:sp>
        <xdr:clientData/>
      </xdr:twoCellAnchor>
    </mc:Choice>
    <mc:Fallback/>
  </mc:AlternateContent>
  <xdr:oneCellAnchor>
    <xdr:from>
      <xdr:col>5</xdr:col>
      <xdr:colOff>390525</xdr:colOff>
      <xdr:row>1</xdr:row>
      <xdr:rowOff>152400</xdr:rowOff>
    </xdr:from>
    <xdr:ext cx="571500" cy="666750"/>
    <xdr:pic macro="[0]!Accueil_Cliquer">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r:embed="rId2">
          <a:extLst>
            <a:ext uri="{28A0092B-C50C-407E-A947-70E740481C1C}">
              <a14:useLocalDpi xmlns:a14="http://schemas.microsoft.com/office/drawing/2010/main"/>
            </a:ext>
          </a:extLst>
        </a:blip>
        <a:srcRect l="3376" t="36999" r="84796" b="36999"/>
        <a:stretch>
          <a:fillRect/>
        </a:stretch>
      </xdr:blipFill>
      <xdr:spPr>
        <a:xfrm>
          <a:off x="4391025" y="342900"/>
          <a:ext cx="571500" cy="666750"/>
        </a:xfrm>
        <a:prstGeom prst="rect"/>
      </xdr:spPr>
    </xdr:pic>
    <xdr:clientData/>
  </xdr:oneCellAnchor>
  <xdr:oneCellAnchor>
    <xdr:from>
      <xdr:col>8</xdr:col>
      <xdr:colOff>190500</xdr:colOff>
      <xdr:row>1</xdr:row>
      <xdr:rowOff>219075</xdr:rowOff>
    </xdr:from>
    <xdr:ext cx="828675" cy="647700"/>
    <xdr:pic macro="[0]!Theme1_Cliquer">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r:embed="rId2">
          <a:extLst>
            <a:ext uri="{28A0092B-C50C-407E-A947-70E740481C1C}">
              <a14:useLocalDpi xmlns:a14="http://schemas.microsoft.com/office/drawing/2010/main"/>
            </a:ext>
          </a:extLst>
        </a:blip>
        <a:srcRect l="17791" t="35598" r="62500" b="36065"/>
        <a:stretch>
          <a:fillRect/>
        </a:stretch>
      </xdr:blipFill>
      <xdr:spPr>
        <a:xfrm>
          <a:off x="6477000" y="409575"/>
          <a:ext cx="828675" cy="647700"/>
        </a:xfrm>
        <a:prstGeom prst="rect"/>
      </xdr:spPr>
    </xdr:pic>
    <xdr:clientData/>
  </xdr:oneCellAnchor>
  <xdr:oneCellAnchor>
    <xdr:from>
      <xdr:col>6</xdr:col>
      <xdr:colOff>533400</xdr:colOff>
      <xdr:row>1</xdr:row>
      <xdr:rowOff>228600</xdr:rowOff>
    </xdr:from>
    <xdr:ext cx="809625" cy="590550"/>
    <xdr:pic macro="[0]!Modeemploi_Cliquer">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r:embed="rId3">
          <a:extLst>
            <a:ext uri="{28A0092B-C50C-407E-A947-70E740481C1C}">
              <a14:useLocalDpi xmlns:a14="http://schemas.microsoft.com/office/drawing/2010/main"/>
            </a:ext>
          </a:extLst>
        </a:blip>
        <a:srcRect l="18955" t="41331" r="64338" b="35998"/>
        <a:stretch>
          <a:fillRect/>
        </a:stretch>
      </xdr:blipFill>
      <xdr:spPr>
        <a:xfrm>
          <a:off x="5295900" y="419100"/>
          <a:ext cx="809625" cy="590550"/>
        </a:xfrm>
        <a:prstGeom prst="rect"/>
      </xdr:spPr>
    </xdr:pic>
    <xdr:clientData/>
  </xdr:oneCellAnchor>
  <xdr:oneCellAnchor>
    <xdr:from>
      <xdr:col>9</xdr:col>
      <xdr:colOff>647700</xdr:colOff>
      <xdr:row>1</xdr:row>
      <xdr:rowOff>228600</xdr:rowOff>
    </xdr:from>
    <xdr:ext cx="819150" cy="590550"/>
    <xdr:pic macro="[0]!Theme2_Cliquer">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r:embed="rId2">
          <a:extLst>
            <a:ext uri="{28A0092B-C50C-407E-A947-70E740481C1C}">
              <a14:useLocalDpi xmlns:a14="http://schemas.microsoft.com/office/drawing/2010/main"/>
            </a:ext>
          </a:extLst>
        </a:blip>
        <a:srcRect l="38775" t="36532" r="42454" b="38465"/>
        <a:stretch>
          <a:fillRect/>
        </a:stretch>
      </xdr:blipFill>
      <xdr:spPr>
        <a:xfrm>
          <a:off x="7696200" y="419100"/>
          <a:ext cx="819150" cy="590550"/>
        </a:xfrm>
        <a:prstGeom prst="rect"/>
      </xdr:spPr>
    </xdr:pic>
    <xdr:clientData/>
  </xdr:oneCellAnchor>
  <xdr:oneCellAnchor>
    <xdr:from>
      <xdr:col>10</xdr:col>
      <xdr:colOff>857250</xdr:colOff>
      <xdr:row>1</xdr:row>
      <xdr:rowOff>219075</xdr:rowOff>
    </xdr:from>
    <xdr:ext cx="819150" cy="647700"/>
    <xdr:pic macro="[0]!Theme3_Cliquer">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r:embed="rId2">
          <a:extLst>
            <a:ext uri="{28A0092B-C50C-407E-A947-70E740481C1C}">
              <a14:useLocalDpi xmlns:a14="http://schemas.microsoft.com/office/drawing/2010/main"/>
            </a:ext>
          </a:extLst>
        </a:blip>
        <a:srcRect l="58819" t="36466" r="21846" b="35531"/>
        <a:stretch>
          <a:fillRect/>
        </a:stretch>
      </xdr:blipFill>
      <xdr:spPr>
        <a:xfrm>
          <a:off x="8905875" y="409575"/>
          <a:ext cx="819150" cy="647700"/>
        </a:xfrm>
        <a:prstGeom prst="rect"/>
      </xdr:spPr>
    </xdr:pic>
    <xdr:clientData/>
  </xdr:oneCellAnchor>
  <xdr:oneCellAnchor>
    <xdr:from>
      <xdr:col>12</xdr:col>
      <xdr:colOff>714375</xdr:colOff>
      <xdr:row>1</xdr:row>
      <xdr:rowOff>219075</xdr:rowOff>
    </xdr:from>
    <xdr:ext cx="476250" cy="619125"/>
    <xdr:pic macro="[0]!Resultats_Cliquer">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a:blip r:embed="rId2">
          <a:extLst>
            <a:ext uri="{28A0092B-C50C-407E-A947-70E740481C1C}">
              <a14:useLocalDpi xmlns:a14="http://schemas.microsoft.com/office/drawing/2010/main"/>
            </a:ext>
          </a:extLst>
        </a:blip>
        <a:srcRect l="83332" t="36332" r="5592" b="38331"/>
        <a:stretch>
          <a:fillRect/>
        </a:stretch>
      </xdr:blipFill>
      <xdr:spPr>
        <a:xfrm>
          <a:off x="10086975" y="409575"/>
          <a:ext cx="476250" cy="619125"/>
        </a:xfrm>
        <a:prstGeom prst="rect"/>
      </xdr:spPr>
    </xdr:pic>
    <xdr:clientData/>
  </xdr:oneCellAnchor>
  <xdr:oneCellAnchor>
    <xdr:from>
      <xdr:col>6</xdr:col>
      <xdr:colOff>161925</xdr:colOff>
      <xdr:row>76</xdr:row>
      <xdr:rowOff>0</xdr:rowOff>
    </xdr:from>
    <xdr:ext cx="819150" cy="619125"/>
    <xdr:pic macro="[0]!Theme3_Cliquer">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a:blip r:embed="rId2">
          <a:extLst>
            <a:ext uri="{28A0092B-C50C-407E-A947-70E740481C1C}">
              <a14:useLocalDpi xmlns:a14="http://schemas.microsoft.com/office/drawing/2010/main"/>
            </a:ext>
          </a:extLst>
        </a:blip>
        <a:srcRect l="58819" t="36466" r="21846" b="35531"/>
        <a:stretch>
          <a:fillRect/>
        </a:stretch>
      </xdr:blipFill>
      <xdr:spPr>
        <a:xfrm>
          <a:off x="4924425" y="40347900"/>
          <a:ext cx="819150" cy="619125"/>
        </a:xfrm>
        <a:prstGeom prst="rect"/>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2</xdr:col>
          <xdr:colOff>104775</xdr:colOff>
          <xdr:row>73</xdr:row>
          <xdr:rowOff>9525</xdr:rowOff>
        </xdr:from>
        <xdr:to>
          <xdr:col>5</xdr:col>
          <xdr:colOff>314325</xdr:colOff>
          <xdr:row>75</xdr:row>
          <xdr:rowOff>133350</xdr:rowOff>
        </xdr:to>
        <xdr:sp macro="[0]!passerauxresultats">
          <xdr:nvSpPr>
            <xdr:cNvPr id="6180" name="Button 36" hidden="1">
              <a:extLst>
                <a:ext uri="{63B3BB69-23CF-44E3-9099-C40C66FF867C}">
                  <a14:compatExt spid="_x0000_s6180"/>
                </a:ext>
                <a:ext uri="{FF2B5EF4-FFF2-40B4-BE49-F238E27FC236}">
                  <a16:creationId xmlns:a16="http://schemas.microsoft.com/office/drawing/2014/main" id="{00000000-0008-0000-0400-000024180000}"/>
                </a:ext>
              </a:extLst>
            </xdr:cNvPr>
            <xdr:cNvSpPr>
              <a:spLocks noRot="1"/>
            </xdr:cNvSpPr>
          </xdr:nvSpPr>
          <xdr:spPr>
            <a:xfrm>
              <a:off x="1828800" y="36614100"/>
              <a:ext cx="2495550" cy="514350"/>
            </a:xfrm>
            <a:prstGeom prst="rect"/>
            <a:ln>
              <a:solidFill>
                <a:srgbClr val="000000"/>
              </a:solidFill>
            </a:ln>
          </xdr:spPr>
          <xdr:txBody>
            <a:bodyPr lIns="36576" tIns="36576" rIns="36576" bIns="36576" vertOverflow="clip" wrap="square" anchor="ctr" upright="1"/>
            <a:p>
              <a:pPr algn="ctr" rtl="0"/>
              <a:r>
                <a:rPr lang="fr-FR" sz="1800" u="sng" b="1" i="0" baseline="0">
                  <a:solidFill>
                    <a:srgbClr val="000000"/>
                  </a:solidFill>
                  <a:latin typeface="Calibri"/>
                  <a:ea typeface="Calibri"/>
                  <a:cs typeface="Calibri"/>
                </a:rPr>
                <a:t>PASSER AUX RÉSULTATS</a:t>
              </a:r>
            </a:p>
          </xdr:txBody>
        </xdr:sp>
        <xdr:clientData fPrintsWithSheet="0"/>
      </xdr:twoCellAnchor>
    </mc:Choice>
    <mc:Fallback/>
  </mc:AlternateContent>
  <xdr:twoCellAnchor>
    <xdr:from>
      <xdr:col>0</xdr:col>
      <xdr:colOff>201706</xdr:colOff>
      <xdr:row>48</xdr:row>
      <xdr:rowOff>112059</xdr:rowOff>
    </xdr:from>
    <xdr:to>
      <xdr:col>9</xdr:col>
      <xdr:colOff>794049</xdr:colOff>
      <xdr:row>71</xdr:row>
      <xdr:rowOff>166978</xdr:rowOff>
    </xdr:to>
    <xdr:graphicFrame>
      <xdr:nvGraphicFramePr>
        <xdr:cNvPr id="2" name="Graphique 1">
          <a:extLst>
            <a:ext uri="{FF2B5EF4-FFF2-40B4-BE49-F238E27FC236}">
              <a16:creationId xmlns:a16="http://schemas.microsoft.com/office/drawing/2014/main" id="{00000000-0008-0000-0400-000002000000}"/>
            </a:ext>
          </a:extLst>
        </xdr:cNvPr>
        <xdr:cNvGraphicFramePr/>
      </xdr:nvGraphicFramePr>
      <xdr:xfrm>
        <a:off x="200025" y="31908750"/>
        <a:ext cx="7648575" cy="4486275"/>
      </xdr:xfrm>
      <a:graphic>
        <a:graphicData uri="http://schemas.openxmlformats.org/drawingml/2006/chart">
          <c:chart xmlns:c="http://schemas.openxmlformats.org/drawingml/2006/chart" r:id="rId1"/>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400050</xdr:colOff>
          <xdr:row>10</xdr:row>
          <xdr:rowOff>342900</xdr:rowOff>
        </xdr:from>
        <xdr:to>
          <xdr:col>9</xdr:col>
          <xdr:colOff>752475</xdr:colOff>
          <xdr:row>10</xdr:row>
          <xdr:rowOff>561975</xdr:rowOff>
        </xdr:to>
        <xdr:sp>
          <xdr:nvSpPr>
            <xdr:cNvPr id="6196" name="Check Box 52" hidden="1">
              <a:extLst>
                <a:ext uri="{63B3BB69-23CF-44E3-9099-C40C66FF867C}">
                  <a14:compatExt spid="_x0000_s6196"/>
                </a:ext>
                <a:ext uri="{FF2B5EF4-FFF2-40B4-BE49-F238E27FC236}">
                  <a16:creationId xmlns:a16="http://schemas.microsoft.com/office/drawing/2014/main" id="{00000000-0008-0000-0400-000034180000}"/>
                </a:ext>
              </a:extLst>
            </xdr:cNvPr>
            <xdr:cNvSpPr>
              <a:spLocks noRot="1"/>
            </xdr:cNvSpPr>
          </xdr:nvSpPr>
          <xdr:spPr>
            <a:xfrm>
              <a:off x="7458075" y="3543300"/>
              <a:ext cx="352425" cy="2190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11</xdr:row>
          <xdr:rowOff>390525</xdr:rowOff>
        </xdr:from>
        <xdr:to>
          <xdr:col>9</xdr:col>
          <xdr:colOff>742950</xdr:colOff>
          <xdr:row>11</xdr:row>
          <xdr:rowOff>609600</xdr:rowOff>
        </xdr:to>
        <xdr:sp>
          <xdr:nvSpPr>
            <xdr:cNvPr id="6197" name="Check Box 53" hidden="1">
              <a:extLst>
                <a:ext uri="{63B3BB69-23CF-44E3-9099-C40C66FF867C}">
                  <a14:compatExt spid="_x0000_s6197"/>
                </a:ext>
                <a:ext uri="{FF2B5EF4-FFF2-40B4-BE49-F238E27FC236}">
                  <a16:creationId xmlns:a16="http://schemas.microsoft.com/office/drawing/2014/main" id="{00000000-0008-0000-0400-000035180000}"/>
                </a:ext>
              </a:extLst>
            </xdr:cNvPr>
            <xdr:cNvSpPr>
              <a:spLocks noRot="1"/>
            </xdr:cNvSpPr>
          </xdr:nvSpPr>
          <xdr:spPr>
            <a:xfrm>
              <a:off x="7448550" y="4552950"/>
              <a:ext cx="352425" cy="2190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12</xdr:row>
          <xdr:rowOff>333375</xdr:rowOff>
        </xdr:from>
        <xdr:to>
          <xdr:col>9</xdr:col>
          <xdr:colOff>742950</xdr:colOff>
          <xdr:row>12</xdr:row>
          <xdr:rowOff>552450</xdr:rowOff>
        </xdr:to>
        <xdr:sp>
          <xdr:nvSpPr>
            <xdr:cNvPr id="6198" name="Check Box 54" hidden="1">
              <a:extLst>
                <a:ext uri="{63B3BB69-23CF-44E3-9099-C40C66FF867C}">
                  <a14:compatExt spid="_x0000_s6198"/>
                </a:ext>
                <a:ext uri="{FF2B5EF4-FFF2-40B4-BE49-F238E27FC236}">
                  <a16:creationId xmlns:a16="http://schemas.microsoft.com/office/drawing/2014/main" id="{00000000-0008-0000-0400-000036180000}"/>
                </a:ext>
              </a:extLst>
            </xdr:cNvPr>
            <xdr:cNvSpPr>
              <a:spLocks noRot="1"/>
            </xdr:cNvSpPr>
          </xdr:nvSpPr>
          <xdr:spPr>
            <a:xfrm>
              <a:off x="7448550" y="5457825"/>
              <a:ext cx="352425" cy="2190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13</xdr:row>
          <xdr:rowOff>390525</xdr:rowOff>
        </xdr:from>
        <xdr:to>
          <xdr:col>9</xdr:col>
          <xdr:colOff>752475</xdr:colOff>
          <xdr:row>13</xdr:row>
          <xdr:rowOff>609600</xdr:rowOff>
        </xdr:to>
        <xdr:sp>
          <xdr:nvSpPr>
            <xdr:cNvPr id="6199" name="Check Box 55" hidden="1">
              <a:extLst>
                <a:ext uri="{63B3BB69-23CF-44E3-9099-C40C66FF867C}">
                  <a14:compatExt spid="_x0000_s6199"/>
                </a:ext>
                <a:ext uri="{FF2B5EF4-FFF2-40B4-BE49-F238E27FC236}">
                  <a16:creationId xmlns:a16="http://schemas.microsoft.com/office/drawing/2014/main" id="{00000000-0008-0000-0400-000037180000}"/>
                </a:ext>
              </a:extLst>
            </xdr:cNvPr>
            <xdr:cNvSpPr>
              <a:spLocks noRot="1"/>
            </xdr:cNvSpPr>
          </xdr:nvSpPr>
          <xdr:spPr>
            <a:xfrm>
              <a:off x="7458075" y="6467475"/>
              <a:ext cx="352425" cy="2190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16</xdr:row>
          <xdr:rowOff>304800</xdr:rowOff>
        </xdr:from>
        <xdr:to>
          <xdr:col>9</xdr:col>
          <xdr:colOff>752475</xdr:colOff>
          <xdr:row>16</xdr:row>
          <xdr:rowOff>609600</xdr:rowOff>
        </xdr:to>
        <xdr:sp>
          <xdr:nvSpPr>
            <xdr:cNvPr id="6200" name="Check Box 56" hidden="1">
              <a:extLst>
                <a:ext uri="{63B3BB69-23CF-44E3-9099-C40C66FF867C}">
                  <a14:compatExt spid="_x0000_s6200"/>
                </a:ext>
                <a:ext uri="{FF2B5EF4-FFF2-40B4-BE49-F238E27FC236}">
                  <a16:creationId xmlns:a16="http://schemas.microsoft.com/office/drawing/2014/main" id="{00000000-0008-0000-0400-000038180000}"/>
                </a:ext>
              </a:extLst>
            </xdr:cNvPr>
            <xdr:cNvSpPr>
              <a:spLocks noRot="1"/>
            </xdr:cNvSpPr>
          </xdr:nvSpPr>
          <xdr:spPr>
            <a:xfrm>
              <a:off x="7458075" y="8362950"/>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17</xdr:row>
          <xdr:rowOff>342900</xdr:rowOff>
        </xdr:from>
        <xdr:to>
          <xdr:col>9</xdr:col>
          <xdr:colOff>771525</xdr:colOff>
          <xdr:row>17</xdr:row>
          <xdr:rowOff>647700</xdr:rowOff>
        </xdr:to>
        <xdr:sp>
          <xdr:nvSpPr>
            <xdr:cNvPr id="6201" name="Check Box 57" hidden="1">
              <a:extLst>
                <a:ext uri="{63B3BB69-23CF-44E3-9099-C40C66FF867C}">
                  <a14:compatExt spid="_x0000_s6201"/>
                </a:ext>
                <a:ext uri="{FF2B5EF4-FFF2-40B4-BE49-F238E27FC236}">
                  <a16:creationId xmlns:a16="http://schemas.microsoft.com/office/drawing/2014/main" id="{00000000-0008-0000-0400-000039180000}"/>
                </a:ext>
              </a:extLst>
            </xdr:cNvPr>
            <xdr:cNvSpPr>
              <a:spLocks noRot="1"/>
            </xdr:cNvSpPr>
          </xdr:nvSpPr>
          <xdr:spPr>
            <a:xfrm>
              <a:off x="7477125" y="9353550"/>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19</xdr:row>
          <xdr:rowOff>352425</xdr:rowOff>
        </xdr:from>
        <xdr:to>
          <xdr:col>9</xdr:col>
          <xdr:colOff>762000</xdr:colOff>
          <xdr:row>19</xdr:row>
          <xdr:rowOff>657225</xdr:rowOff>
        </xdr:to>
        <xdr:sp>
          <xdr:nvSpPr>
            <xdr:cNvPr id="6202" name="Check Box 58" hidden="1">
              <a:extLst>
                <a:ext uri="{63B3BB69-23CF-44E3-9099-C40C66FF867C}">
                  <a14:compatExt spid="_x0000_s6202"/>
                </a:ext>
                <a:ext uri="{FF2B5EF4-FFF2-40B4-BE49-F238E27FC236}">
                  <a16:creationId xmlns:a16="http://schemas.microsoft.com/office/drawing/2014/main" id="{00000000-0008-0000-0400-00003a180000}"/>
                </a:ext>
              </a:extLst>
            </xdr:cNvPr>
            <xdr:cNvSpPr>
              <a:spLocks noRot="1"/>
            </xdr:cNvSpPr>
          </xdr:nvSpPr>
          <xdr:spPr>
            <a:xfrm>
              <a:off x="7467600" y="11258550"/>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18</xdr:row>
          <xdr:rowOff>352425</xdr:rowOff>
        </xdr:from>
        <xdr:to>
          <xdr:col>9</xdr:col>
          <xdr:colOff>752475</xdr:colOff>
          <xdr:row>18</xdr:row>
          <xdr:rowOff>657225</xdr:rowOff>
        </xdr:to>
        <xdr:sp>
          <xdr:nvSpPr>
            <xdr:cNvPr id="6203" name="Check Box 59" hidden="1">
              <a:extLst>
                <a:ext uri="{63B3BB69-23CF-44E3-9099-C40C66FF867C}">
                  <a14:compatExt spid="_x0000_s6203"/>
                </a:ext>
                <a:ext uri="{FF2B5EF4-FFF2-40B4-BE49-F238E27FC236}">
                  <a16:creationId xmlns:a16="http://schemas.microsoft.com/office/drawing/2014/main" id="{00000000-0008-0000-0400-00003b180000}"/>
                </a:ext>
              </a:extLst>
            </xdr:cNvPr>
            <xdr:cNvSpPr>
              <a:spLocks noRot="1"/>
            </xdr:cNvSpPr>
          </xdr:nvSpPr>
          <xdr:spPr>
            <a:xfrm>
              <a:off x="7458075" y="10306050"/>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22</xdr:row>
          <xdr:rowOff>314325</xdr:rowOff>
        </xdr:from>
        <xdr:to>
          <xdr:col>9</xdr:col>
          <xdr:colOff>752475</xdr:colOff>
          <xdr:row>22</xdr:row>
          <xdr:rowOff>619125</xdr:rowOff>
        </xdr:to>
        <xdr:sp>
          <xdr:nvSpPr>
            <xdr:cNvPr id="6205" name="Check Box 61" hidden="1">
              <a:extLst>
                <a:ext uri="{63B3BB69-23CF-44E3-9099-C40C66FF867C}">
                  <a14:compatExt spid="_x0000_s6205"/>
                </a:ext>
                <a:ext uri="{FF2B5EF4-FFF2-40B4-BE49-F238E27FC236}">
                  <a16:creationId xmlns:a16="http://schemas.microsoft.com/office/drawing/2014/main" id="{00000000-0008-0000-0400-00003d180000}"/>
                </a:ext>
              </a:extLst>
            </xdr:cNvPr>
            <xdr:cNvSpPr>
              <a:spLocks noRot="1"/>
            </xdr:cNvSpPr>
          </xdr:nvSpPr>
          <xdr:spPr>
            <a:xfrm>
              <a:off x="7458075" y="13039725"/>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23</xdr:row>
          <xdr:rowOff>333375</xdr:rowOff>
        </xdr:from>
        <xdr:to>
          <xdr:col>9</xdr:col>
          <xdr:colOff>771525</xdr:colOff>
          <xdr:row>23</xdr:row>
          <xdr:rowOff>638175</xdr:rowOff>
        </xdr:to>
        <xdr:sp>
          <xdr:nvSpPr>
            <xdr:cNvPr id="6206" name="Check Box 62" hidden="1">
              <a:extLst>
                <a:ext uri="{63B3BB69-23CF-44E3-9099-C40C66FF867C}">
                  <a14:compatExt spid="_x0000_s6206"/>
                </a:ext>
                <a:ext uri="{FF2B5EF4-FFF2-40B4-BE49-F238E27FC236}">
                  <a16:creationId xmlns:a16="http://schemas.microsoft.com/office/drawing/2014/main" id="{00000000-0008-0000-0400-00003e180000}"/>
                </a:ext>
              </a:extLst>
            </xdr:cNvPr>
            <xdr:cNvSpPr>
              <a:spLocks noRot="1"/>
            </xdr:cNvSpPr>
          </xdr:nvSpPr>
          <xdr:spPr>
            <a:xfrm>
              <a:off x="7477125" y="14020800"/>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24</xdr:row>
          <xdr:rowOff>323850</xdr:rowOff>
        </xdr:from>
        <xdr:to>
          <xdr:col>9</xdr:col>
          <xdr:colOff>771525</xdr:colOff>
          <xdr:row>24</xdr:row>
          <xdr:rowOff>628650</xdr:rowOff>
        </xdr:to>
        <xdr:sp>
          <xdr:nvSpPr>
            <xdr:cNvPr id="6207" name="Check Box 63" hidden="1">
              <a:extLst>
                <a:ext uri="{63B3BB69-23CF-44E3-9099-C40C66FF867C}">
                  <a14:compatExt spid="_x0000_s6207"/>
                </a:ext>
                <a:ext uri="{FF2B5EF4-FFF2-40B4-BE49-F238E27FC236}">
                  <a16:creationId xmlns:a16="http://schemas.microsoft.com/office/drawing/2014/main" id="{00000000-0008-0000-0400-00003f180000}"/>
                </a:ext>
              </a:extLst>
            </xdr:cNvPr>
            <xdr:cNvSpPr>
              <a:spLocks noRot="1"/>
            </xdr:cNvSpPr>
          </xdr:nvSpPr>
          <xdr:spPr>
            <a:xfrm>
              <a:off x="7477125" y="14963775"/>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25</xdr:row>
          <xdr:rowOff>342900</xdr:rowOff>
        </xdr:from>
        <xdr:to>
          <xdr:col>9</xdr:col>
          <xdr:colOff>771525</xdr:colOff>
          <xdr:row>25</xdr:row>
          <xdr:rowOff>647700</xdr:rowOff>
        </xdr:to>
        <xdr:sp>
          <xdr:nvSpPr>
            <xdr:cNvPr id="6208" name="Check Box 64" hidden="1">
              <a:extLst>
                <a:ext uri="{63B3BB69-23CF-44E3-9099-C40C66FF867C}">
                  <a14:compatExt spid="_x0000_s6208"/>
                </a:ext>
                <a:ext uri="{FF2B5EF4-FFF2-40B4-BE49-F238E27FC236}">
                  <a16:creationId xmlns:a16="http://schemas.microsoft.com/office/drawing/2014/main" id="{00000000-0008-0000-0400-000040180000}"/>
                </a:ext>
              </a:extLst>
            </xdr:cNvPr>
            <xdr:cNvSpPr>
              <a:spLocks noRot="1"/>
            </xdr:cNvSpPr>
          </xdr:nvSpPr>
          <xdr:spPr>
            <a:xfrm>
              <a:off x="7477125" y="15935325"/>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28</xdr:row>
          <xdr:rowOff>323850</xdr:rowOff>
        </xdr:from>
        <xdr:to>
          <xdr:col>9</xdr:col>
          <xdr:colOff>762000</xdr:colOff>
          <xdr:row>28</xdr:row>
          <xdr:rowOff>628650</xdr:rowOff>
        </xdr:to>
        <xdr:sp>
          <xdr:nvSpPr>
            <xdr:cNvPr id="6210" name="Check Box 66" hidden="1">
              <a:extLst>
                <a:ext uri="{63B3BB69-23CF-44E3-9099-C40C66FF867C}">
                  <a14:compatExt spid="_x0000_s6210"/>
                </a:ext>
                <a:ext uri="{FF2B5EF4-FFF2-40B4-BE49-F238E27FC236}">
                  <a16:creationId xmlns:a16="http://schemas.microsoft.com/office/drawing/2014/main" id="{00000000-0008-0000-0400-000042180000}"/>
                </a:ext>
              </a:extLst>
            </xdr:cNvPr>
            <xdr:cNvSpPr>
              <a:spLocks noRot="1"/>
            </xdr:cNvSpPr>
          </xdr:nvSpPr>
          <xdr:spPr>
            <a:xfrm>
              <a:off x="7467600" y="18011775"/>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29</xdr:row>
          <xdr:rowOff>314325</xdr:rowOff>
        </xdr:from>
        <xdr:to>
          <xdr:col>9</xdr:col>
          <xdr:colOff>781050</xdr:colOff>
          <xdr:row>29</xdr:row>
          <xdr:rowOff>619125</xdr:rowOff>
        </xdr:to>
        <xdr:sp>
          <xdr:nvSpPr>
            <xdr:cNvPr id="6211" name="Check Box 67" hidden="1">
              <a:extLst>
                <a:ext uri="{63B3BB69-23CF-44E3-9099-C40C66FF867C}">
                  <a14:compatExt spid="_x0000_s6211"/>
                </a:ext>
                <a:ext uri="{FF2B5EF4-FFF2-40B4-BE49-F238E27FC236}">
                  <a16:creationId xmlns:a16="http://schemas.microsoft.com/office/drawing/2014/main" id="{00000000-0008-0000-0400-000043180000}"/>
                </a:ext>
              </a:extLst>
            </xdr:cNvPr>
            <xdr:cNvSpPr>
              <a:spLocks noRot="1"/>
            </xdr:cNvSpPr>
          </xdr:nvSpPr>
          <xdr:spPr>
            <a:xfrm>
              <a:off x="7486650" y="18954750"/>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30</xdr:row>
          <xdr:rowOff>314325</xdr:rowOff>
        </xdr:from>
        <xdr:to>
          <xdr:col>9</xdr:col>
          <xdr:colOff>771525</xdr:colOff>
          <xdr:row>30</xdr:row>
          <xdr:rowOff>619125</xdr:rowOff>
        </xdr:to>
        <xdr:sp>
          <xdr:nvSpPr>
            <xdr:cNvPr id="6212" name="Check Box 68" hidden="1">
              <a:extLst>
                <a:ext uri="{63B3BB69-23CF-44E3-9099-C40C66FF867C}">
                  <a14:compatExt spid="_x0000_s6212"/>
                </a:ext>
                <a:ext uri="{FF2B5EF4-FFF2-40B4-BE49-F238E27FC236}">
                  <a16:creationId xmlns:a16="http://schemas.microsoft.com/office/drawing/2014/main" id="{00000000-0008-0000-0400-000044180000}"/>
                </a:ext>
              </a:extLst>
            </xdr:cNvPr>
            <xdr:cNvSpPr>
              <a:spLocks noRot="1"/>
            </xdr:cNvSpPr>
          </xdr:nvSpPr>
          <xdr:spPr>
            <a:xfrm>
              <a:off x="7477125" y="19916775"/>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31</xdr:row>
          <xdr:rowOff>342900</xdr:rowOff>
        </xdr:from>
        <xdr:to>
          <xdr:col>9</xdr:col>
          <xdr:colOff>771525</xdr:colOff>
          <xdr:row>31</xdr:row>
          <xdr:rowOff>647700</xdr:rowOff>
        </xdr:to>
        <xdr:sp>
          <xdr:nvSpPr>
            <xdr:cNvPr id="6213" name="Check Box 69" hidden="1">
              <a:extLst>
                <a:ext uri="{63B3BB69-23CF-44E3-9099-C40C66FF867C}">
                  <a14:compatExt spid="_x0000_s6213"/>
                </a:ext>
                <a:ext uri="{FF2B5EF4-FFF2-40B4-BE49-F238E27FC236}">
                  <a16:creationId xmlns:a16="http://schemas.microsoft.com/office/drawing/2014/main" id="{00000000-0008-0000-0400-000045180000}"/>
                </a:ext>
              </a:extLst>
            </xdr:cNvPr>
            <xdr:cNvSpPr>
              <a:spLocks noRot="1"/>
            </xdr:cNvSpPr>
          </xdr:nvSpPr>
          <xdr:spPr>
            <a:xfrm>
              <a:off x="7477125" y="20907375"/>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34</xdr:row>
          <xdr:rowOff>323850</xdr:rowOff>
        </xdr:from>
        <xdr:to>
          <xdr:col>9</xdr:col>
          <xdr:colOff>752475</xdr:colOff>
          <xdr:row>34</xdr:row>
          <xdr:rowOff>628650</xdr:rowOff>
        </xdr:to>
        <xdr:sp>
          <xdr:nvSpPr>
            <xdr:cNvPr id="6215" name="Check Box 71" hidden="1">
              <a:extLst>
                <a:ext uri="{63B3BB69-23CF-44E3-9099-C40C66FF867C}">
                  <a14:compatExt spid="_x0000_s6215"/>
                </a:ext>
                <a:ext uri="{FF2B5EF4-FFF2-40B4-BE49-F238E27FC236}">
                  <a16:creationId xmlns:a16="http://schemas.microsoft.com/office/drawing/2014/main" id="{00000000-0008-0000-0400-000047180000}"/>
                </a:ext>
              </a:extLst>
            </xdr:cNvPr>
            <xdr:cNvSpPr>
              <a:spLocks noRot="1"/>
            </xdr:cNvSpPr>
          </xdr:nvSpPr>
          <xdr:spPr>
            <a:xfrm>
              <a:off x="7458075" y="22831425"/>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35</xdr:row>
          <xdr:rowOff>342900</xdr:rowOff>
        </xdr:from>
        <xdr:to>
          <xdr:col>9</xdr:col>
          <xdr:colOff>752475</xdr:colOff>
          <xdr:row>35</xdr:row>
          <xdr:rowOff>647700</xdr:rowOff>
        </xdr:to>
        <xdr:sp>
          <xdr:nvSpPr>
            <xdr:cNvPr id="6216" name="Check Box 72" hidden="1">
              <a:extLst>
                <a:ext uri="{63B3BB69-23CF-44E3-9099-C40C66FF867C}">
                  <a14:compatExt spid="_x0000_s6216"/>
                </a:ext>
                <a:ext uri="{FF2B5EF4-FFF2-40B4-BE49-F238E27FC236}">
                  <a16:creationId xmlns:a16="http://schemas.microsoft.com/office/drawing/2014/main" id="{00000000-0008-0000-0400-000048180000}"/>
                </a:ext>
              </a:extLst>
            </xdr:cNvPr>
            <xdr:cNvSpPr>
              <a:spLocks noRot="1"/>
            </xdr:cNvSpPr>
          </xdr:nvSpPr>
          <xdr:spPr>
            <a:xfrm>
              <a:off x="7458075" y="23812500"/>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37</xdr:row>
          <xdr:rowOff>342900</xdr:rowOff>
        </xdr:from>
        <xdr:to>
          <xdr:col>9</xdr:col>
          <xdr:colOff>771525</xdr:colOff>
          <xdr:row>37</xdr:row>
          <xdr:rowOff>647700</xdr:rowOff>
        </xdr:to>
        <xdr:sp>
          <xdr:nvSpPr>
            <xdr:cNvPr id="6217" name="Check Box 73" hidden="1">
              <a:extLst>
                <a:ext uri="{63B3BB69-23CF-44E3-9099-C40C66FF867C}">
                  <a14:compatExt spid="_x0000_s6217"/>
                </a:ext>
                <a:ext uri="{FF2B5EF4-FFF2-40B4-BE49-F238E27FC236}">
                  <a16:creationId xmlns:a16="http://schemas.microsoft.com/office/drawing/2014/main" id="{00000000-0008-0000-0400-000049180000}"/>
                </a:ext>
              </a:extLst>
            </xdr:cNvPr>
            <xdr:cNvSpPr>
              <a:spLocks noRot="1"/>
            </xdr:cNvSpPr>
          </xdr:nvSpPr>
          <xdr:spPr>
            <a:xfrm>
              <a:off x="7477125" y="25727025"/>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36</xdr:row>
          <xdr:rowOff>323850</xdr:rowOff>
        </xdr:from>
        <xdr:to>
          <xdr:col>9</xdr:col>
          <xdr:colOff>771525</xdr:colOff>
          <xdr:row>36</xdr:row>
          <xdr:rowOff>628650</xdr:rowOff>
        </xdr:to>
        <xdr:sp>
          <xdr:nvSpPr>
            <xdr:cNvPr id="6218" name="Check Box 74" hidden="1">
              <a:extLst>
                <a:ext uri="{63B3BB69-23CF-44E3-9099-C40C66FF867C}">
                  <a14:compatExt spid="_x0000_s6218"/>
                </a:ext>
                <a:ext uri="{FF2B5EF4-FFF2-40B4-BE49-F238E27FC236}">
                  <a16:creationId xmlns:a16="http://schemas.microsoft.com/office/drawing/2014/main" id="{00000000-0008-0000-0400-00004a180000}"/>
                </a:ext>
              </a:extLst>
            </xdr:cNvPr>
            <xdr:cNvSpPr>
              <a:spLocks noRot="1"/>
            </xdr:cNvSpPr>
          </xdr:nvSpPr>
          <xdr:spPr>
            <a:xfrm>
              <a:off x="7477125" y="24745950"/>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40</xdr:row>
          <xdr:rowOff>323850</xdr:rowOff>
        </xdr:from>
        <xdr:to>
          <xdr:col>9</xdr:col>
          <xdr:colOff>762000</xdr:colOff>
          <xdr:row>40</xdr:row>
          <xdr:rowOff>628650</xdr:rowOff>
        </xdr:to>
        <xdr:sp>
          <xdr:nvSpPr>
            <xdr:cNvPr id="6219" name="Check Box 75" hidden="1">
              <a:extLst>
                <a:ext uri="{63B3BB69-23CF-44E3-9099-C40C66FF867C}">
                  <a14:compatExt spid="_x0000_s6219"/>
                </a:ext>
                <a:ext uri="{FF2B5EF4-FFF2-40B4-BE49-F238E27FC236}">
                  <a16:creationId xmlns:a16="http://schemas.microsoft.com/office/drawing/2014/main" id="{00000000-0008-0000-0400-00004b180000}"/>
                </a:ext>
              </a:extLst>
            </xdr:cNvPr>
            <xdr:cNvSpPr>
              <a:spLocks noRot="1"/>
            </xdr:cNvSpPr>
          </xdr:nvSpPr>
          <xdr:spPr>
            <a:xfrm>
              <a:off x="7467600" y="27679650"/>
              <a:ext cx="352425" cy="304800"/>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41</xdr:row>
          <xdr:rowOff>342900</xdr:rowOff>
        </xdr:from>
        <xdr:to>
          <xdr:col>9</xdr:col>
          <xdr:colOff>762000</xdr:colOff>
          <xdr:row>41</xdr:row>
          <xdr:rowOff>638175</xdr:rowOff>
        </xdr:to>
        <xdr:sp>
          <xdr:nvSpPr>
            <xdr:cNvPr id="6220" name="Check Box 76" hidden="1">
              <a:extLst>
                <a:ext uri="{63B3BB69-23CF-44E3-9099-C40C66FF867C}">
                  <a14:compatExt spid="_x0000_s6220"/>
                </a:ext>
                <a:ext uri="{FF2B5EF4-FFF2-40B4-BE49-F238E27FC236}">
                  <a16:creationId xmlns:a16="http://schemas.microsoft.com/office/drawing/2014/main" id="{00000000-0008-0000-0400-00004c180000}"/>
                </a:ext>
              </a:extLst>
            </xdr:cNvPr>
            <xdr:cNvSpPr>
              <a:spLocks noRot="1"/>
            </xdr:cNvSpPr>
          </xdr:nvSpPr>
          <xdr:spPr>
            <a:xfrm>
              <a:off x="7467600" y="28651200"/>
              <a:ext cx="352425" cy="29527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42</xdr:row>
          <xdr:rowOff>323850</xdr:rowOff>
        </xdr:from>
        <xdr:to>
          <xdr:col>9</xdr:col>
          <xdr:colOff>771525</xdr:colOff>
          <xdr:row>42</xdr:row>
          <xdr:rowOff>638175</xdr:rowOff>
        </xdr:to>
        <xdr:sp>
          <xdr:nvSpPr>
            <xdr:cNvPr id="6221" name="Check Box 77" hidden="1">
              <a:extLst>
                <a:ext uri="{63B3BB69-23CF-44E3-9099-C40C66FF867C}">
                  <a14:compatExt spid="_x0000_s6221"/>
                </a:ext>
                <a:ext uri="{FF2B5EF4-FFF2-40B4-BE49-F238E27FC236}">
                  <a16:creationId xmlns:a16="http://schemas.microsoft.com/office/drawing/2014/main" id="{00000000-0008-0000-0400-00004d180000}"/>
                </a:ext>
              </a:extLst>
            </xdr:cNvPr>
            <xdr:cNvSpPr>
              <a:spLocks noRot="1"/>
            </xdr:cNvSpPr>
          </xdr:nvSpPr>
          <xdr:spPr>
            <a:xfrm>
              <a:off x="7477125" y="29594175"/>
              <a:ext cx="352425" cy="314325"/>
            </a:xfrm>
            <a:prstGeom prst="rect"/>
            <a:noFill/>
            <a:ln>
              <a:noFill/>
            </a:ln>
          </xdr:spPr>
          <xdr:txBody>
            <a:bodyPr lIns="91440" tIns="45720" rIns="91440" bIns="45720" vertOverflow="clip" anchor="ctr" upright="1"/>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43</xdr:row>
          <xdr:rowOff>323850</xdr:rowOff>
        </xdr:from>
        <xdr:to>
          <xdr:col>9</xdr:col>
          <xdr:colOff>781050</xdr:colOff>
          <xdr:row>43</xdr:row>
          <xdr:rowOff>628650</xdr:rowOff>
        </xdr:to>
        <xdr:sp>
          <xdr:nvSpPr>
            <xdr:cNvPr id="6222" name="Check Box 78" hidden="1">
              <a:extLst>
                <a:ext uri="{63B3BB69-23CF-44E3-9099-C40C66FF867C}">
                  <a14:compatExt spid="_x0000_s6222"/>
                </a:ext>
                <a:ext uri="{FF2B5EF4-FFF2-40B4-BE49-F238E27FC236}">
                  <a16:creationId xmlns:a16="http://schemas.microsoft.com/office/drawing/2014/main" id="{00000000-0008-0000-0400-00004e180000}"/>
                </a:ext>
              </a:extLst>
            </xdr:cNvPr>
            <xdr:cNvSpPr>
              <a:spLocks noRot="1"/>
            </xdr:cNvSpPr>
          </xdr:nvSpPr>
          <xdr:spPr>
            <a:xfrm>
              <a:off x="7486650" y="30546675"/>
              <a:ext cx="352425" cy="304800"/>
            </a:xfrm>
            <a:prstGeom prst="rect"/>
            <a:noFill/>
            <a:ln>
              <a:noFill/>
            </a:ln>
          </xdr:spPr>
          <xdr:txBody>
            <a:bodyPr lIns="91440" tIns="45720" rIns="91440" bIns="45720" vertOverflow="clip" anchor="ctr" upright="1"/>
            <a:p/>
          </xdr:txBody>
        </xdr:sp>
        <xdr:clientData/>
      </xdr:twoCellAnchor>
    </mc:Choice>
    <mc:Fallback/>
  </mc:AlternateContent>
  <xdr:twoCellAnchor editAs="oneCell">
    <xdr:from>
      <xdr:col>5</xdr:col>
      <xdr:colOff>249332</xdr:colOff>
      <xdr:row>1</xdr:row>
      <xdr:rowOff>144976</xdr:rowOff>
    </xdr:from>
    <xdr:to>
      <xdr:col>6</xdr:col>
      <xdr:colOff>28914</xdr:colOff>
      <xdr:row>1</xdr:row>
      <xdr:rowOff>815506</xdr:rowOff>
    </xdr:to>
    <xdr:pic macro="[0]!Accueil_Cliquer">
      <xdr:nvPicPr>
        <xdr:cNvPr id="28" name="Image 27">
          <a:extLst>
            <a:ext uri="{FF2B5EF4-FFF2-40B4-BE49-F238E27FC236}">
              <a16:creationId xmlns:a16="http://schemas.microsoft.com/office/drawing/2014/main" id="{00000000-0008-0000-0400-00001c000000}"/>
            </a:ext>
          </a:extLst>
        </xdr:cNvPr>
        <xdr:cNvPicPr>
          <a:picLocks noChangeAspect="1"/>
        </xdr:cNvPicPr>
      </xdr:nvPicPr>
      <xdr:blipFill>
        <a:blip r:embed="rId2">
          <a:extLst>
            <a:ext uri="{28A0092B-C50C-407E-A947-70E740481C1C}">
              <a14:useLocalDpi xmlns:a14="http://schemas.microsoft.com/office/drawing/2010/main"/>
            </a:ext>
          </a:extLst>
        </a:blip>
        <a:srcRect l="3376" t="36999" r="84796" b="36999"/>
        <a:stretch>
          <a:fillRect/>
        </a:stretch>
      </xdr:blipFill>
      <xdr:spPr>
        <a:xfrm>
          <a:off x="4257675" y="333375"/>
          <a:ext cx="542925" cy="666750"/>
        </a:xfrm>
        <a:prstGeom prst="rect"/>
      </xdr:spPr>
    </xdr:pic>
    <xdr:clientData/>
  </xdr:twoCellAnchor>
  <xdr:twoCellAnchor editAs="oneCell">
    <xdr:from>
      <xdr:col>8</xdr:col>
      <xdr:colOff>44009</xdr:colOff>
      <xdr:row>1</xdr:row>
      <xdr:rowOff>218807</xdr:rowOff>
    </xdr:from>
    <xdr:to>
      <xdr:col>9</xdr:col>
      <xdr:colOff>77939</xdr:colOff>
      <xdr:row>1</xdr:row>
      <xdr:rowOff>863131</xdr:rowOff>
    </xdr:to>
    <xdr:pic macro="[0]!Theme1_Cliquer">
      <xdr:nvPicPr>
        <xdr:cNvPr id="29" name="Image 28">
          <a:extLst>
            <a:ext uri="{FF2B5EF4-FFF2-40B4-BE49-F238E27FC236}">
              <a16:creationId xmlns:a16="http://schemas.microsoft.com/office/drawing/2014/main" id="{00000000-0008-0000-0400-00001d000000}"/>
            </a:ext>
          </a:extLst>
        </xdr:cNvPr>
        <xdr:cNvPicPr>
          <a:picLocks noChangeAspect="1"/>
        </xdr:cNvPicPr>
      </xdr:nvPicPr>
      <xdr:blipFill>
        <a:blip r:embed="rId2">
          <a:extLst>
            <a:ext uri="{28A0092B-C50C-407E-A947-70E740481C1C}">
              <a14:useLocalDpi xmlns:a14="http://schemas.microsoft.com/office/drawing/2010/main"/>
            </a:ext>
          </a:extLst>
        </a:blip>
        <a:srcRect l="17791" t="35598" r="62500" b="36065"/>
        <a:stretch>
          <a:fillRect/>
        </a:stretch>
      </xdr:blipFill>
      <xdr:spPr>
        <a:xfrm>
          <a:off x="6343650" y="409575"/>
          <a:ext cx="800100" cy="647700"/>
        </a:xfrm>
        <a:prstGeom prst="rect"/>
      </xdr:spPr>
    </xdr:pic>
    <xdr:clientData/>
  </xdr:twoCellAnchor>
  <xdr:twoCellAnchor editAs="oneCell">
    <xdr:from>
      <xdr:col>6</xdr:col>
      <xdr:colOff>394481</xdr:colOff>
      <xdr:row>1</xdr:row>
      <xdr:rowOff>221511</xdr:rowOff>
    </xdr:from>
    <xdr:to>
      <xdr:col>7</xdr:col>
      <xdr:colOff>409913</xdr:colOff>
      <xdr:row>1</xdr:row>
      <xdr:rowOff>815504</xdr:rowOff>
    </xdr:to>
    <xdr:pic macro="[0]!Modeemploi_Cliquer">
      <xdr:nvPicPr>
        <xdr:cNvPr id="30" name="Image 29">
          <a:extLst>
            <a:ext uri="{FF2B5EF4-FFF2-40B4-BE49-F238E27FC236}">
              <a16:creationId xmlns:a16="http://schemas.microsoft.com/office/drawing/2014/main" id="{00000000-0008-0000-0400-00001e000000}"/>
            </a:ext>
          </a:extLst>
        </xdr:cNvPr>
        <xdr:cNvPicPr>
          <a:picLocks noChangeAspect="1"/>
        </xdr:cNvPicPr>
      </xdr:nvPicPr>
      <xdr:blipFill>
        <a:blip r:embed="rId3">
          <a:extLst>
            <a:ext uri="{28A0092B-C50C-407E-A947-70E740481C1C}">
              <a14:useLocalDpi xmlns:a14="http://schemas.microsoft.com/office/drawing/2010/main"/>
            </a:ext>
          </a:extLst>
        </a:blip>
        <a:srcRect l="18955" t="41331" r="64338" b="35998"/>
        <a:stretch>
          <a:fillRect/>
        </a:stretch>
      </xdr:blipFill>
      <xdr:spPr>
        <a:xfrm>
          <a:off x="5162550" y="409575"/>
          <a:ext cx="781050" cy="590550"/>
        </a:xfrm>
        <a:prstGeom prst="rect"/>
      </xdr:spPr>
    </xdr:pic>
    <xdr:clientData/>
  </xdr:twoCellAnchor>
  <xdr:twoCellAnchor editAs="oneCell">
    <xdr:from>
      <xdr:col>9</xdr:col>
      <xdr:colOff>504810</xdr:colOff>
      <xdr:row>1</xdr:row>
      <xdr:rowOff>225879</xdr:rowOff>
    </xdr:from>
    <xdr:to>
      <xdr:col>10</xdr:col>
      <xdr:colOff>267038</xdr:colOff>
      <xdr:row>1</xdr:row>
      <xdr:rowOff>815504</xdr:rowOff>
    </xdr:to>
    <xdr:pic macro="[0]!Theme2_Cliquer">
      <xdr:nvPicPr>
        <xdr:cNvPr id="31" name="Image 30">
          <a:extLst>
            <a:ext uri="{FF2B5EF4-FFF2-40B4-BE49-F238E27FC236}">
              <a16:creationId xmlns:a16="http://schemas.microsoft.com/office/drawing/2014/main" id="{00000000-0008-0000-0400-00001f000000}"/>
            </a:ext>
          </a:extLst>
        </xdr:cNvPr>
        <xdr:cNvPicPr>
          <a:picLocks noChangeAspect="1"/>
        </xdr:cNvPicPr>
      </xdr:nvPicPr>
      <xdr:blipFill>
        <a:blip r:embed="rId2">
          <a:extLst>
            <a:ext uri="{28A0092B-C50C-407E-A947-70E740481C1C}">
              <a14:useLocalDpi xmlns:a14="http://schemas.microsoft.com/office/drawing/2010/main"/>
            </a:ext>
          </a:extLst>
        </a:blip>
        <a:srcRect l="38775" t="36532" r="42454" b="38465"/>
        <a:stretch>
          <a:fillRect/>
        </a:stretch>
      </xdr:blipFill>
      <xdr:spPr>
        <a:xfrm>
          <a:off x="7562850" y="419100"/>
          <a:ext cx="781050" cy="590550"/>
        </a:xfrm>
        <a:prstGeom prst="rect"/>
      </xdr:spPr>
    </xdr:pic>
    <xdr:clientData/>
  </xdr:twoCellAnchor>
  <xdr:twoCellAnchor editAs="oneCell">
    <xdr:from>
      <xdr:col>10</xdr:col>
      <xdr:colOff>686575</xdr:colOff>
      <xdr:row>1</xdr:row>
      <xdr:rowOff>214859</xdr:rowOff>
    </xdr:from>
    <xdr:to>
      <xdr:col>12</xdr:col>
      <xdr:colOff>100352</xdr:colOff>
      <xdr:row>1</xdr:row>
      <xdr:rowOff>863129</xdr:rowOff>
    </xdr:to>
    <xdr:pic macro="[0]!Theme3_Cliquer">
      <xdr:nvPicPr>
        <xdr:cNvPr id="32" name="Image 31">
          <a:extLst>
            <a:ext uri="{FF2B5EF4-FFF2-40B4-BE49-F238E27FC236}">
              <a16:creationId xmlns:a16="http://schemas.microsoft.com/office/drawing/2014/main" id="{00000000-0008-0000-0400-000020000000}"/>
            </a:ext>
          </a:extLst>
        </xdr:cNvPr>
        <xdr:cNvPicPr>
          <a:picLocks noChangeAspect="1"/>
        </xdr:cNvPicPr>
      </xdr:nvPicPr>
      <xdr:blipFill>
        <a:blip r:embed="rId2">
          <a:extLst>
            <a:ext uri="{28A0092B-C50C-407E-A947-70E740481C1C}">
              <a14:useLocalDpi xmlns:a14="http://schemas.microsoft.com/office/drawing/2010/main"/>
            </a:ext>
          </a:extLst>
        </a:blip>
        <a:srcRect l="58819" t="36466" r="21846" b="35531"/>
        <a:stretch>
          <a:fillRect/>
        </a:stretch>
      </xdr:blipFill>
      <xdr:spPr>
        <a:xfrm>
          <a:off x="8763000" y="409575"/>
          <a:ext cx="790575" cy="647700"/>
        </a:xfrm>
        <a:prstGeom prst="rect"/>
      </xdr:spPr>
    </xdr:pic>
    <xdr:clientData/>
  </xdr:twoCellAnchor>
  <xdr:twoCellAnchor editAs="oneCell">
    <xdr:from>
      <xdr:col>12</xdr:col>
      <xdr:colOff>489447</xdr:colOff>
      <xdr:row>1</xdr:row>
      <xdr:rowOff>219118</xdr:rowOff>
    </xdr:from>
    <xdr:to>
      <xdr:col>12</xdr:col>
      <xdr:colOff>975119</xdr:colOff>
      <xdr:row>1</xdr:row>
      <xdr:rowOff>839315</xdr:rowOff>
    </xdr:to>
    <xdr:pic macro="[0]!Resultats_Cliquer">
      <xdr:nvPicPr>
        <xdr:cNvPr id="33" name="Image 32">
          <a:extLst>
            <a:ext uri="{FF2B5EF4-FFF2-40B4-BE49-F238E27FC236}">
              <a16:creationId xmlns:a16="http://schemas.microsoft.com/office/drawing/2014/main" id="{00000000-0008-0000-0400-000021000000}"/>
            </a:ext>
          </a:extLst>
        </xdr:cNvPr>
        <xdr:cNvPicPr>
          <a:picLocks noChangeAspect="1"/>
        </xdr:cNvPicPr>
      </xdr:nvPicPr>
      <xdr:blipFill>
        <a:blip r:embed="rId2">
          <a:extLst>
            <a:ext uri="{28A0092B-C50C-407E-A947-70E740481C1C}">
              <a14:useLocalDpi xmlns:a14="http://schemas.microsoft.com/office/drawing/2010/main"/>
            </a:ext>
          </a:extLst>
        </a:blip>
        <a:srcRect l="83332" t="36332" r="5592" b="38331"/>
        <a:stretch>
          <a:fillRect/>
        </a:stretch>
      </xdr:blipFill>
      <xdr:spPr>
        <a:xfrm>
          <a:off x="9944100" y="409575"/>
          <a:ext cx="485775" cy="619125"/>
        </a:xfrm>
        <a:prstGeom prst="rect"/>
      </xdr:spPr>
    </xdr:pic>
    <xdr:clientData/>
  </xdr:twoCellAnchor>
  <xdr:twoCellAnchor editAs="oneCell">
    <xdr:from>
      <xdr:col>5</xdr:col>
      <xdr:colOff>638735</xdr:colOff>
      <xdr:row>72</xdr:row>
      <xdr:rowOff>123264</xdr:rowOff>
    </xdr:from>
    <xdr:to>
      <xdr:col>6</xdr:col>
      <xdr:colOff>532988</xdr:colOff>
      <xdr:row>77</xdr:row>
      <xdr:rowOff>4201</xdr:rowOff>
    </xdr:to>
    <xdr:pic macro="[0]!passerauxresultats">
      <xdr:nvPicPr>
        <xdr:cNvPr id="34" name="Image 33">
          <a:extLst>
            <a:ext uri="{FF2B5EF4-FFF2-40B4-BE49-F238E27FC236}">
              <a16:creationId xmlns:a16="http://schemas.microsoft.com/office/drawing/2014/main" id="{00000000-0008-0000-0400-000022000000}"/>
            </a:ext>
          </a:extLst>
        </xdr:cNvPr>
        <xdr:cNvPicPr>
          <a:picLocks noChangeAspect="1"/>
        </xdr:cNvPicPr>
      </xdr:nvPicPr>
      <xdr:blipFill>
        <a:blip r:embed="rId2">
          <a:extLst>
            <a:ext uri="{28A0092B-C50C-407E-A947-70E740481C1C}">
              <a14:useLocalDpi xmlns:a14="http://schemas.microsoft.com/office/drawing/2010/main"/>
            </a:ext>
          </a:extLst>
        </a:blip>
        <a:srcRect l="83332" t="36332" r="5592" b="38331"/>
        <a:stretch>
          <a:fillRect/>
        </a:stretch>
      </xdr:blipFill>
      <xdr:spPr>
        <a:xfrm>
          <a:off x="4648200" y="36537900"/>
          <a:ext cx="657225" cy="838200"/>
        </a:xfrm>
        <a:prstGeom prst="rec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7620</xdr:colOff>
      <xdr:row>68</xdr:row>
      <xdr:rowOff>35718</xdr:rowOff>
    </xdr:from>
    <xdr:to>
      <xdr:col>8</xdr:col>
      <xdr:colOff>0</xdr:colOff>
      <xdr:row>85</xdr:row>
      <xdr:rowOff>144780</xdr:rowOff>
    </xdr:to>
    <xdr:graphicFrame>
      <xdr:nvGraphicFramePr>
        <xdr:cNvPr id="6" name="Graphique 5">
          <a:extLst>
            <a:ext uri="{FF2B5EF4-FFF2-40B4-BE49-F238E27FC236}">
              <a16:creationId xmlns:a16="http://schemas.microsoft.com/office/drawing/2014/main" id="{00000000-0008-0000-0500-000006000000}"/>
            </a:ext>
          </a:extLst>
        </xdr:cNvPr>
        <xdr:cNvGraphicFramePr/>
      </xdr:nvGraphicFramePr>
      <xdr:xfrm>
        <a:off x="9525" y="16221075"/>
        <a:ext cx="6086475" cy="3343275"/>
      </xdr:xfrm>
      <a:graphic>
        <a:graphicData uri="http://schemas.openxmlformats.org/drawingml/2006/chart">
          <c:chart xmlns:c="http://schemas.openxmlformats.org/drawingml/2006/chart" r:id="rId1"/>
        </a:graphicData>
      </a:graphic>
    </xdr:graphicFrame>
    <xdr:clientData/>
  </xdr:twoCellAnchor>
  <xdr:twoCellAnchor>
    <xdr:from>
      <xdr:col>8</xdr:col>
      <xdr:colOff>11906</xdr:colOff>
      <xdr:row>68</xdr:row>
      <xdr:rowOff>35718</xdr:rowOff>
    </xdr:from>
    <xdr:to>
      <xdr:col>14</xdr:col>
      <xdr:colOff>750094</xdr:colOff>
      <xdr:row>85</xdr:row>
      <xdr:rowOff>145218</xdr:rowOff>
    </xdr:to>
    <xdr:graphicFrame>
      <xdr:nvGraphicFramePr>
        <xdr:cNvPr id="7" name="Graphique 6">
          <a:extLst>
            <a:ext uri="{FF2B5EF4-FFF2-40B4-BE49-F238E27FC236}">
              <a16:creationId xmlns:a16="http://schemas.microsoft.com/office/drawing/2014/main" id="{00000000-0008-0000-0500-000007000000}"/>
            </a:ext>
          </a:extLst>
        </xdr:cNvPr>
        <xdr:cNvGraphicFramePr/>
      </xdr:nvGraphicFramePr>
      <xdr:xfrm>
        <a:off x="6105525" y="16221075"/>
        <a:ext cx="5314950" cy="3343275"/>
      </xdr:xfrm>
      <a:graphic>
        <a:graphicData uri="http://schemas.openxmlformats.org/drawingml/2006/chart">
          <c:chart xmlns:c="http://schemas.openxmlformats.org/drawingml/2006/chart" r:id="rId2"/>
        </a:graphicData>
      </a:graphic>
    </xdr:graphicFrame>
    <xdr:clientData/>
  </xdr:twoCellAnchor>
  <xdr:twoCellAnchor>
    <xdr:from>
      <xdr:col>0</xdr:col>
      <xdr:colOff>11906</xdr:colOff>
      <xdr:row>86</xdr:row>
      <xdr:rowOff>11906</xdr:rowOff>
    </xdr:from>
    <xdr:to>
      <xdr:col>14</xdr:col>
      <xdr:colOff>750094</xdr:colOff>
      <xdr:row>125</xdr:row>
      <xdr:rowOff>154781</xdr:rowOff>
    </xdr:to>
    <xdr:graphicFrame>
      <xdr:nvGraphicFramePr>
        <xdr:cNvPr id="8" name="Graphique 7">
          <a:extLst>
            <a:ext uri="{FF2B5EF4-FFF2-40B4-BE49-F238E27FC236}">
              <a16:creationId xmlns:a16="http://schemas.microsoft.com/office/drawing/2014/main" id="{00000000-0008-0000-0500-000008000000}"/>
            </a:ext>
          </a:extLst>
        </xdr:cNvPr>
        <xdr:cNvGraphicFramePr/>
      </xdr:nvGraphicFramePr>
      <xdr:xfrm>
        <a:off x="9525" y="19621500"/>
        <a:ext cx="11410950" cy="7572375"/>
      </xdr:xfrm>
      <a:graphic>
        <a:graphicData uri="http://schemas.openxmlformats.org/drawingml/2006/chart">
          <c:chart xmlns:c="http://schemas.openxmlformats.org/drawingml/2006/chart" r:id="rId3"/>
        </a:graphicData>
      </a:graphic>
    </xdr:graphicFrame>
    <xdr:clientData/>
  </xdr:twoCellAnchor>
  <xdr:twoCellAnchor editAs="oneCell">
    <xdr:from>
      <xdr:col>3</xdr:col>
      <xdr:colOff>309562</xdr:colOff>
      <xdr:row>1</xdr:row>
      <xdr:rowOff>154782</xdr:rowOff>
    </xdr:from>
    <xdr:to>
      <xdr:col>4</xdr:col>
      <xdr:colOff>89144</xdr:colOff>
      <xdr:row>1</xdr:row>
      <xdr:rowOff>825312</xdr:rowOff>
    </xdr:to>
    <xdr:pic macro="[0]!Accueil_Cliquer">
      <xdr:nvPicPr>
        <xdr:cNvPr id="11" name="Image 10">
          <a:extLst>
            <a:ext uri="{FF2B5EF4-FFF2-40B4-BE49-F238E27FC236}">
              <a16:creationId xmlns:a16="http://schemas.microsoft.com/office/drawing/2014/main" id="{00000000-0008-0000-0500-00000b000000}"/>
            </a:ext>
          </a:extLst>
        </xdr:cNvPr>
        <xdr:cNvPicPr>
          <a:picLocks noChangeAspect="1"/>
        </xdr:cNvPicPr>
      </xdr:nvPicPr>
      <xdr:blipFill>
        <a:blip r:embed="rId4">
          <a:extLst>
            <a:ext uri="{28A0092B-C50C-407E-A947-70E740481C1C}">
              <a14:useLocalDpi xmlns:a14="http://schemas.microsoft.com/office/drawing/2010/main"/>
            </a:ext>
          </a:extLst>
        </a:blip>
        <a:srcRect l="3376" t="36999" r="84796" b="36999"/>
        <a:stretch>
          <a:fillRect/>
        </a:stretch>
      </xdr:blipFill>
      <xdr:spPr>
        <a:xfrm>
          <a:off x="2590800" y="333375"/>
          <a:ext cx="542925" cy="666750"/>
        </a:xfrm>
        <a:prstGeom prst="rect"/>
      </xdr:spPr>
    </xdr:pic>
    <xdr:clientData/>
  </xdr:twoCellAnchor>
  <xdr:twoCellAnchor editAs="oneCell">
    <xdr:from>
      <xdr:col>6</xdr:col>
      <xdr:colOff>104239</xdr:colOff>
      <xdr:row>1</xdr:row>
      <xdr:rowOff>228613</xdr:rowOff>
    </xdr:from>
    <xdr:to>
      <xdr:col>7</xdr:col>
      <xdr:colOff>138169</xdr:colOff>
      <xdr:row>1</xdr:row>
      <xdr:rowOff>872937</xdr:rowOff>
    </xdr:to>
    <xdr:pic macro="[0]!Theme1_Cliquer">
      <xdr:nvPicPr>
        <xdr:cNvPr id="12" name="Image 11">
          <a:extLst>
            <a:ext uri="{FF2B5EF4-FFF2-40B4-BE49-F238E27FC236}">
              <a16:creationId xmlns:a16="http://schemas.microsoft.com/office/drawing/2014/main" id="{00000000-0008-0000-0500-00000c000000}"/>
            </a:ext>
          </a:extLst>
        </xdr:cNvPr>
        <xdr:cNvPicPr>
          <a:picLocks noChangeAspect="1"/>
        </xdr:cNvPicPr>
      </xdr:nvPicPr>
      <xdr:blipFill>
        <a:blip r:embed="rId4">
          <a:extLst>
            <a:ext uri="{28A0092B-C50C-407E-A947-70E740481C1C}">
              <a14:useLocalDpi xmlns:a14="http://schemas.microsoft.com/office/drawing/2010/main"/>
            </a:ext>
          </a:extLst>
        </a:blip>
        <a:srcRect l="17791" t="35598" r="62500" b="36065"/>
        <a:stretch>
          <a:fillRect/>
        </a:stretch>
      </xdr:blipFill>
      <xdr:spPr>
        <a:xfrm>
          <a:off x="4676775" y="409575"/>
          <a:ext cx="800100" cy="647700"/>
        </a:xfrm>
        <a:prstGeom prst="rect"/>
      </xdr:spPr>
    </xdr:pic>
    <xdr:clientData/>
  </xdr:twoCellAnchor>
  <xdr:twoCellAnchor editAs="oneCell">
    <xdr:from>
      <xdr:col>4</xdr:col>
      <xdr:colOff>454711</xdr:colOff>
      <xdr:row>1</xdr:row>
      <xdr:rowOff>231317</xdr:rowOff>
    </xdr:from>
    <xdr:to>
      <xdr:col>5</xdr:col>
      <xdr:colOff>470143</xdr:colOff>
      <xdr:row>1</xdr:row>
      <xdr:rowOff>825310</xdr:rowOff>
    </xdr:to>
    <xdr:pic macro="[0]!Modeemploi_Cliquer">
      <xdr:nvPicPr>
        <xdr:cNvPr id="13" name="Image 12">
          <a:extLst>
            <a:ext uri="{FF2B5EF4-FFF2-40B4-BE49-F238E27FC236}">
              <a16:creationId xmlns:a16="http://schemas.microsoft.com/office/drawing/2014/main" id="{00000000-0008-0000-0500-00000d000000}"/>
            </a:ext>
          </a:extLst>
        </xdr:cNvPr>
        <xdr:cNvPicPr>
          <a:picLocks noChangeAspect="1"/>
        </xdr:cNvPicPr>
      </xdr:nvPicPr>
      <xdr:blipFill>
        <a:blip r:embed="rId5">
          <a:extLst>
            <a:ext uri="{28A0092B-C50C-407E-A947-70E740481C1C}">
              <a14:useLocalDpi xmlns:a14="http://schemas.microsoft.com/office/drawing/2010/main"/>
            </a:ext>
          </a:extLst>
        </a:blip>
        <a:srcRect l="18955" t="41331" r="64338" b="35998"/>
        <a:stretch>
          <a:fillRect/>
        </a:stretch>
      </xdr:blipFill>
      <xdr:spPr>
        <a:xfrm>
          <a:off x="3505200" y="409575"/>
          <a:ext cx="781050" cy="590550"/>
        </a:xfrm>
        <a:prstGeom prst="rect"/>
      </xdr:spPr>
    </xdr:pic>
    <xdr:clientData/>
  </xdr:twoCellAnchor>
  <xdr:twoCellAnchor editAs="oneCell">
    <xdr:from>
      <xdr:col>7</xdr:col>
      <xdr:colOff>565040</xdr:colOff>
      <xdr:row>1</xdr:row>
      <xdr:rowOff>235685</xdr:rowOff>
    </xdr:from>
    <xdr:to>
      <xdr:col>8</xdr:col>
      <xdr:colOff>589206</xdr:colOff>
      <xdr:row>1</xdr:row>
      <xdr:rowOff>825310</xdr:rowOff>
    </xdr:to>
    <xdr:pic macro="[0]!Theme2_Cliquer">
      <xdr:nvPicPr>
        <xdr:cNvPr id="14" name="Image 13">
          <a:extLst>
            <a:ext uri="{FF2B5EF4-FFF2-40B4-BE49-F238E27FC236}">
              <a16:creationId xmlns:a16="http://schemas.microsoft.com/office/drawing/2014/main" id="{00000000-0008-0000-0500-00000e000000}"/>
            </a:ext>
          </a:extLst>
        </xdr:cNvPr>
        <xdr:cNvPicPr>
          <a:picLocks noChangeAspect="1"/>
        </xdr:cNvPicPr>
      </xdr:nvPicPr>
      <xdr:blipFill>
        <a:blip r:embed="rId4">
          <a:extLst>
            <a:ext uri="{28A0092B-C50C-407E-A947-70E740481C1C}">
              <a14:useLocalDpi xmlns:a14="http://schemas.microsoft.com/office/drawing/2010/main"/>
            </a:ext>
          </a:extLst>
        </a:blip>
        <a:srcRect l="38775" t="36532" r="42454" b="38465"/>
        <a:stretch>
          <a:fillRect/>
        </a:stretch>
      </xdr:blipFill>
      <xdr:spPr>
        <a:xfrm>
          <a:off x="5895975" y="419100"/>
          <a:ext cx="790575" cy="590550"/>
        </a:xfrm>
        <a:prstGeom prst="rect"/>
      </xdr:spPr>
    </xdr:pic>
    <xdr:clientData/>
  </xdr:twoCellAnchor>
  <xdr:twoCellAnchor editAs="oneCell">
    <xdr:from>
      <xdr:col>9</xdr:col>
      <xdr:colOff>246743</xdr:colOff>
      <xdr:row>1</xdr:row>
      <xdr:rowOff>224665</xdr:rowOff>
    </xdr:from>
    <xdr:to>
      <xdr:col>10</xdr:col>
      <xdr:colOff>279645</xdr:colOff>
      <xdr:row>1</xdr:row>
      <xdr:rowOff>872935</xdr:rowOff>
    </xdr:to>
    <xdr:pic macro="[0]!Theme3_Cliquer">
      <xdr:nvPicPr>
        <xdr:cNvPr id="15" name="Image 14">
          <a:extLst>
            <a:ext uri="{FF2B5EF4-FFF2-40B4-BE49-F238E27FC236}">
              <a16:creationId xmlns:a16="http://schemas.microsoft.com/office/drawing/2014/main" id="{00000000-0008-0000-0500-00000f000000}"/>
            </a:ext>
          </a:extLst>
        </xdr:cNvPr>
        <xdr:cNvPicPr>
          <a:picLocks noChangeAspect="1"/>
        </xdr:cNvPicPr>
      </xdr:nvPicPr>
      <xdr:blipFill>
        <a:blip r:embed="rId4">
          <a:extLst>
            <a:ext uri="{28A0092B-C50C-407E-A947-70E740481C1C}">
              <a14:useLocalDpi xmlns:a14="http://schemas.microsoft.com/office/drawing/2010/main"/>
            </a:ext>
          </a:extLst>
        </a:blip>
        <a:srcRect l="58819" t="36466" r="21846" b="35531"/>
        <a:stretch>
          <a:fillRect/>
        </a:stretch>
      </xdr:blipFill>
      <xdr:spPr>
        <a:xfrm>
          <a:off x="7105650" y="409575"/>
          <a:ext cx="790575" cy="647700"/>
        </a:xfrm>
        <a:prstGeom prst="rect"/>
      </xdr:spPr>
    </xdr:pic>
    <xdr:clientData/>
  </xdr:twoCellAnchor>
  <xdr:twoCellAnchor editAs="oneCell">
    <xdr:from>
      <xdr:col>10</xdr:col>
      <xdr:colOff>668740</xdr:colOff>
      <xdr:row>1</xdr:row>
      <xdr:rowOff>228924</xdr:rowOff>
    </xdr:from>
    <xdr:to>
      <xdr:col>11</xdr:col>
      <xdr:colOff>392412</xdr:colOff>
      <xdr:row>1</xdr:row>
      <xdr:rowOff>849121</xdr:rowOff>
    </xdr:to>
    <xdr:pic macro="[0]!Resultats_Cliquer">
      <xdr:nvPicPr>
        <xdr:cNvPr id="16" name="Image 15">
          <a:extLst>
            <a:ext uri="{FF2B5EF4-FFF2-40B4-BE49-F238E27FC236}">
              <a16:creationId xmlns:a16="http://schemas.microsoft.com/office/drawing/2014/main" id="{00000000-0008-0000-0500-000010000000}"/>
            </a:ext>
          </a:extLst>
        </xdr:cNvPr>
        <xdr:cNvPicPr>
          <a:picLocks noChangeAspect="1"/>
        </xdr:cNvPicPr>
      </xdr:nvPicPr>
      <xdr:blipFill>
        <a:blip r:embed="rId4">
          <a:extLst>
            <a:ext uri="{28A0092B-C50C-407E-A947-70E740481C1C}">
              <a14:useLocalDpi xmlns:a14="http://schemas.microsoft.com/office/drawing/2010/main"/>
            </a:ext>
          </a:extLst>
        </a:blip>
        <a:srcRect l="83332" t="36332" r="5592" b="38331"/>
        <a:stretch>
          <a:fillRect/>
        </a:stretch>
      </xdr:blipFill>
      <xdr:spPr>
        <a:xfrm>
          <a:off x="8286750" y="409575"/>
          <a:ext cx="485775" cy="619125"/>
        </a:xfrm>
        <a:prstGeom prst="rect"/>
      </xdr:spPr>
    </xdr:pic>
    <xdr:clientData/>
  </xdr:twoCellAnchor>
  <xdr:twoCellAnchor>
    <xdr:from>
      <xdr:col>7</xdr:col>
      <xdr:colOff>416719</xdr:colOff>
      <xdr:row>30</xdr:row>
      <xdr:rowOff>35720</xdr:rowOff>
    </xdr:from>
    <xdr:to>
      <xdr:col>14</xdr:col>
      <xdr:colOff>750093</xdr:colOff>
      <xdr:row>45</xdr:row>
      <xdr:rowOff>177020</xdr:rowOff>
    </xdr:to>
    <xdr:graphicFrame>
      <xdr:nvGraphicFramePr>
        <xdr:cNvPr id="18" name="Graphique 17">
          <a:extLst>
            <a:ext uri="{FF2B5EF4-FFF2-40B4-BE49-F238E27FC236}">
              <a16:creationId xmlns:a16="http://schemas.microsoft.com/office/drawing/2014/main" id="{00000000-0008-0000-0300-000002000000}"/>
            </a:ext>
          </a:extLst>
        </xdr:cNvPr>
        <xdr:cNvGraphicFramePr/>
      </xdr:nvGraphicFramePr>
      <xdr:xfrm>
        <a:off x="5753100" y="8782050"/>
        <a:ext cx="5667375" cy="3000375"/>
      </xdr:xfrm>
      <a:graphic>
        <a:graphicData uri="http://schemas.openxmlformats.org/drawingml/2006/chart">
          <c:chart xmlns:c="http://schemas.openxmlformats.org/drawingml/2006/chart" r:id="rId6"/>
        </a:graphicData>
      </a:graphic>
    </xdr:graphicFrame>
    <xdr:clientData/>
  </xdr:twoCellAnchor>
  <xdr:twoCellAnchor>
    <xdr:from>
      <xdr:col>2</xdr:col>
      <xdr:colOff>83343</xdr:colOff>
      <xdr:row>45</xdr:row>
      <xdr:rowOff>178593</xdr:rowOff>
    </xdr:from>
    <xdr:to>
      <xdr:col>12</xdr:col>
      <xdr:colOff>761999</xdr:colOff>
      <xdr:row>63</xdr:row>
      <xdr:rowOff>178593</xdr:rowOff>
    </xdr:to>
    <xdr:graphicFrame>
      <xdr:nvGraphicFramePr>
        <xdr:cNvPr id="19" name="Graphique 18">
          <a:extLst>
            <a:ext uri="{FF2B5EF4-FFF2-40B4-BE49-F238E27FC236}">
              <a16:creationId xmlns:a16="http://schemas.microsoft.com/office/drawing/2014/main" id="{00000000-0008-0000-0400-000002000000}"/>
            </a:ext>
          </a:extLst>
        </xdr:cNvPr>
        <xdr:cNvGraphicFramePr/>
      </xdr:nvGraphicFramePr>
      <xdr:xfrm>
        <a:off x="1609725" y="11782425"/>
        <a:ext cx="8296275" cy="3429000"/>
      </xdr:xfrm>
      <a:graphic>
        <a:graphicData uri="http://schemas.openxmlformats.org/drawingml/2006/chart">
          <c:chart xmlns:c="http://schemas.openxmlformats.org/drawingml/2006/chart" r:id="rId7"/>
        </a:graphicData>
      </a:graphic>
    </xdr:graphicFrame>
    <xdr:clientData/>
  </xdr:twoCellAnchor>
  <xdr:twoCellAnchor>
    <xdr:from>
      <xdr:col>0</xdr:col>
      <xdr:colOff>23814</xdr:colOff>
      <xdr:row>30</xdr:row>
      <xdr:rowOff>35719</xdr:rowOff>
    </xdr:from>
    <xdr:to>
      <xdr:col>7</xdr:col>
      <xdr:colOff>392214</xdr:colOff>
      <xdr:row>45</xdr:row>
      <xdr:rowOff>178593</xdr:rowOff>
    </xdr:to>
    <xdr:graphicFrame>
      <xdr:nvGraphicFramePr>
        <xdr:cNvPr id="20" name="Graphique 19">
          <a:extLst>
            <a:ext uri="{FF2B5EF4-FFF2-40B4-BE49-F238E27FC236}">
              <a16:creationId xmlns:a16="http://schemas.microsoft.com/office/drawing/2014/main" id="{00000000-0008-0000-0200-000002000000}"/>
            </a:ext>
          </a:extLst>
        </xdr:cNvPr>
        <xdr:cNvGraphicFramePr/>
      </xdr:nvGraphicFramePr>
      <xdr:xfrm>
        <a:off x="28575" y="8782050"/>
        <a:ext cx="5705475" cy="3000375"/>
      </xdr:xfrm>
      <a:graphic>
        <a:graphicData uri="http://schemas.openxmlformats.org/drawingml/2006/chart">
          <c:chart xmlns:c="http://schemas.openxmlformats.org/drawingml/2006/chart" r:id="rId8"/>
        </a:graphicData>
      </a:graphic>
    </xdr:graphicFrame>
    <xdr:clientData/>
  </xdr:twoCellAnchor>
  <xdr:twoCellAnchor editAs="oneCell">
    <xdr:from>
      <xdr:col>16</xdr:col>
      <xdr:colOff>190500</xdr:colOff>
      <xdr:row>1</xdr:row>
      <xdr:rowOff>595313</xdr:rowOff>
    </xdr:from>
    <xdr:to>
      <xdr:col>21</xdr:col>
      <xdr:colOff>83344</xdr:colOff>
      <xdr:row>15</xdr:row>
      <xdr:rowOff>47625</xdr:rowOff>
    </xdr:to>
    <xdr:pic macro="[0]!ImprimerFeuilleResultats">
      <xdr:nvPicPr>
        <xdr:cNvPr id="2" name="Image 1">
          <a:extLst>
            <a:ext uri="{FF2B5EF4-FFF2-40B4-BE49-F238E27FC236}">
              <a16:creationId xmlns:a16="http://schemas.microsoft.com/office/drawing/2014/main" id="{381e84eb-82a5-4794-a963-4766663db938}"/>
            </a:ext>
          </a:extLst>
        </xdr:cNvPr>
        <xdr:cNvPicPr>
          <a:picLocks noChangeAspect="1"/>
        </xdr:cNvPicPr>
      </xdr:nvPicPr>
      <xdr:blipFill>
        <a:blip r:embed="rId9">
          <a:extLst>
            <a:ext uri="{28A0092B-C50C-407E-A947-70E740481C1C}">
              <a14:useLocalDpi xmlns:a14="http://schemas.microsoft.com/office/drawing/2010/main"/>
            </a:ext>
          </a:extLst>
        </a:blip>
        <a:srcRect l="28225" t="9860" r="27804" b="13307"/>
        <a:stretch>
          <a:fillRect/>
        </a:stretch>
      </xdr:blipFill>
      <xdr:spPr>
        <a:xfrm>
          <a:off x="12382500" y="781050"/>
          <a:ext cx="3705225" cy="3638550"/>
        </a:xfrm>
        <a:prstGeom prst="rect"/>
      </xdr:spPr>
    </xdr:pic>
    <xdr:clientData/>
  </xdr:twoCellAnchor>
  <xdr:twoCellAnchor editAs="oneCell">
    <xdr:from>
      <xdr:col>19</xdr:col>
      <xdr:colOff>459657</xdr:colOff>
      <xdr:row>7</xdr:row>
      <xdr:rowOff>71437</xdr:rowOff>
    </xdr:from>
    <xdr:to>
      <xdr:col>20</xdr:col>
      <xdr:colOff>297657</xdr:colOff>
      <xdr:row>9</xdr:row>
      <xdr:rowOff>214312</xdr:rowOff>
    </xdr:to>
    <xdr:pic macro="[0]!ImprimerFeuilleResultats">
      <xdr:nvPicPr>
        <xdr:cNvPr id="3" name="Image 2">
          <a:extLst>
            <a:ext uri="{FF2B5EF4-FFF2-40B4-BE49-F238E27FC236}">
              <a16:creationId xmlns:a16="http://schemas.microsoft.com/office/drawing/2014/main" id="{08605d50-1f16-40b6-9f88-05efd1730518}"/>
            </a:ext>
          </a:extLst>
        </xdr:cNvPr>
        <xdr:cNvPicPr>
          <a:picLocks noChangeAspect="1"/>
        </xdr:cNvPicPr>
      </xdr:nvPicPr>
      <xdr:blipFill>
        <a:blip r:embed="rId10">
          <a:extLst>
            <a:ext uri="{28A0092B-C50C-407E-A947-70E740481C1C}">
              <a14:useLocalDpi xmlns:a14="http://schemas.microsoft.com/office/drawing/2010/main"/>
            </a:ext>
          </a:extLst>
        </a:blip>
        <a:stretch>
          <a:fillRect/>
        </a:stretch>
      </xdr:blipFill>
      <xdr:spPr>
        <a:xfrm>
          <a:off x="14935200" y="2533650"/>
          <a:ext cx="600075" cy="714375"/>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3</xdr:col>
      <xdr:colOff>309562</xdr:colOff>
      <xdr:row>1</xdr:row>
      <xdr:rowOff>154782</xdr:rowOff>
    </xdr:from>
    <xdr:to>
      <xdr:col>4</xdr:col>
      <xdr:colOff>89144</xdr:colOff>
      <xdr:row>1</xdr:row>
      <xdr:rowOff>844362</xdr:rowOff>
    </xdr:to>
    <xdr:pic macro="[0]!Accueil_Cliquer">
      <xdr:nvPicPr>
        <xdr:cNvPr id="14" name="Image 13">
          <a:extLst>
            <a:ext uri="{FF2B5EF4-FFF2-40B4-BE49-F238E27FC236}">
              <a16:creationId xmlns:a16="http://schemas.microsoft.com/office/drawing/2014/main" id="{00000000-0008-0000-0500-00000b000000}"/>
            </a:ext>
          </a:extLst>
        </xdr:cNvPr>
        <xdr:cNvPicPr>
          <a:picLocks noChangeAspect="1"/>
        </xdr:cNvPicPr>
      </xdr:nvPicPr>
      <xdr:blipFill>
        <a:blip r:embed="rId1">
          <a:extLst>
            <a:ext uri="{28A0092B-C50C-407E-A947-70E740481C1C}">
              <a14:useLocalDpi xmlns:a14="http://schemas.microsoft.com/office/drawing/2010/main"/>
            </a:ext>
          </a:extLst>
        </a:blip>
        <a:srcRect l="3376" t="36999" r="84796" b="36999"/>
        <a:stretch>
          <a:fillRect/>
        </a:stretch>
      </xdr:blipFill>
      <xdr:spPr>
        <a:xfrm>
          <a:off x="2590800" y="342900"/>
          <a:ext cx="542925" cy="685800"/>
        </a:xfrm>
        <a:prstGeom prst="rect"/>
      </xdr:spPr>
    </xdr:pic>
    <xdr:clientData/>
  </xdr:twoCellAnchor>
  <xdr:twoCellAnchor editAs="oneCell">
    <xdr:from>
      <xdr:col>6</xdr:col>
      <xdr:colOff>104239</xdr:colOff>
      <xdr:row>1</xdr:row>
      <xdr:rowOff>228613</xdr:rowOff>
    </xdr:from>
    <xdr:to>
      <xdr:col>7</xdr:col>
      <xdr:colOff>138169</xdr:colOff>
      <xdr:row>1</xdr:row>
      <xdr:rowOff>882462</xdr:rowOff>
    </xdr:to>
    <xdr:pic macro="[0]!Theme1_Cliquer">
      <xdr:nvPicPr>
        <xdr:cNvPr id="15" name="Image 14">
          <a:extLst>
            <a:ext uri="{FF2B5EF4-FFF2-40B4-BE49-F238E27FC236}">
              <a16:creationId xmlns:a16="http://schemas.microsoft.com/office/drawing/2014/main" id="{00000000-0008-0000-0500-00000c000000}"/>
            </a:ext>
          </a:extLst>
        </xdr:cNvPr>
        <xdr:cNvPicPr>
          <a:picLocks noChangeAspect="1"/>
        </xdr:cNvPicPr>
      </xdr:nvPicPr>
      <xdr:blipFill>
        <a:blip r:embed="rId1">
          <a:extLst>
            <a:ext uri="{28A0092B-C50C-407E-A947-70E740481C1C}">
              <a14:useLocalDpi xmlns:a14="http://schemas.microsoft.com/office/drawing/2010/main"/>
            </a:ext>
          </a:extLst>
        </a:blip>
        <a:srcRect l="17791" t="35598" r="62500" b="36065"/>
        <a:stretch>
          <a:fillRect/>
        </a:stretch>
      </xdr:blipFill>
      <xdr:spPr>
        <a:xfrm>
          <a:off x="4676775" y="419100"/>
          <a:ext cx="800100" cy="657225"/>
        </a:xfrm>
        <a:prstGeom prst="rect"/>
      </xdr:spPr>
    </xdr:pic>
    <xdr:clientData/>
  </xdr:twoCellAnchor>
  <xdr:twoCellAnchor editAs="oneCell">
    <xdr:from>
      <xdr:col>4</xdr:col>
      <xdr:colOff>454711</xdr:colOff>
      <xdr:row>1</xdr:row>
      <xdr:rowOff>231317</xdr:rowOff>
    </xdr:from>
    <xdr:to>
      <xdr:col>5</xdr:col>
      <xdr:colOff>470143</xdr:colOff>
      <xdr:row>1</xdr:row>
      <xdr:rowOff>834835</xdr:rowOff>
    </xdr:to>
    <xdr:pic macro="[0]!Modeemploi_Cliquer">
      <xdr:nvPicPr>
        <xdr:cNvPr id="16" name="Image 15">
          <a:extLst>
            <a:ext uri="{FF2B5EF4-FFF2-40B4-BE49-F238E27FC236}">
              <a16:creationId xmlns:a16="http://schemas.microsoft.com/office/drawing/2014/main" id="{00000000-0008-0000-0500-00000d000000}"/>
            </a:ext>
          </a:extLst>
        </xdr:cNvPr>
        <xdr:cNvPicPr>
          <a:picLocks noChangeAspect="1"/>
        </xdr:cNvPicPr>
      </xdr:nvPicPr>
      <xdr:blipFill>
        <a:blip r:embed="rId2">
          <a:extLst>
            <a:ext uri="{28A0092B-C50C-407E-A947-70E740481C1C}">
              <a14:useLocalDpi xmlns:a14="http://schemas.microsoft.com/office/drawing/2010/main"/>
            </a:ext>
          </a:extLst>
        </a:blip>
        <a:srcRect l="18955" t="41331" r="64338" b="35998"/>
        <a:stretch>
          <a:fillRect/>
        </a:stretch>
      </xdr:blipFill>
      <xdr:spPr>
        <a:xfrm>
          <a:off x="3505200" y="419100"/>
          <a:ext cx="781050" cy="600075"/>
        </a:xfrm>
        <a:prstGeom prst="rect"/>
      </xdr:spPr>
    </xdr:pic>
    <xdr:clientData/>
  </xdr:twoCellAnchor>
  <xdr:twoCellAnchor editAs="oneCell">
    <xdr:from>
      <xdr:col>7</xdr:col>
      <xdr:colOff>565040</xdr:colOff>
      <xdr:row>1</xdr:row>
      <xdr:rowOff>235685</xdr:rowOff>
    </xdr:from>
    <xdr:to>
      <xdr:col>8</xdr:col>
      <xdr:colOff>589206</xdr:colOff>
      <xdr:row>1</xdr:row>
      <xdr:rowOff>834835</xdr:rowOff>
    </xdr:to>
    <xdr:pic macro="[0]!Theme2_Cliquer">
      <xdr:nvPicPr>
        <xdr:cNvPr id="17" name="Image 16">
          <a:extLst>
            <a:ext uri="{FF2B5EF4-FFF2-40B4-BE49-F238E27FC236}">
              <a16:creationId xmlns:a16="http://schemas.microsoft.com/office/drawing/2014/main" id="{00000000-0008-0000-0500-00000e000000}"/>
            </a:ext>
          </a:extLst>
        </xdr:cNvPr>
        <xdr:cNvPicPr>
          <a:picLocks noChangeAspect="1"/>
        </xdr:cNvPicPr>
      </xdr:nvPicPr>
      <xdr:blipFill>
        <a:blip r:embed="rId1">
          <a:extLst>
            <a:ext uri="{28A0092B-C50C-407E-A947-70E740481C1C}">
              <a14:useLocalDpi xmlns:a14="http://schemas.microsoft.com/office/drawing/2010/main"/>
            </a:ext>
          </a:extLst>
        </a:blip>
        <a:srcRect l="38775" t="36532" r="42454" b="38465"/>
        <a:stretch>
          <a:fillRect/>
        </a:stretch>
      </xdr:blipFill>
      <xdr:spPr>
        <a:xfrm>
          <a:off x="5895975" y="428625"/>
          <a:ext cx="790575" cy="600075"/>
        </a:xfrm>
        <a:prstGeom prst="rect"/>
      </xdr:spPr>
    </xdr:pic>
    <xdr:clientData/>
  </xdr:twoCellAnchor>
  <xdr:twoCellAnchor editAs="oneCell">
    <xdr:from>
      <xdr:col>9</xdr:col>
      <xdr:colOff>246743</xdr:colOff>
      <xdr:row>1</xdr:row>
      <xdr:rowOff>224665</xdr:rowOff>
    </xdr:from>
    <xdr:to>
      <xdr:col>10</xdr:col>
      <xdr:colOff>279645</xdr:colOff>
      <xdr:row>1</xdr:row>
      <xdr:rowOff>882460</xdr:rowOff>
    </xdr:to>
    <xdr:pic macro="[0]!Theme3_Cliquer">
      <xdr:nvPicPr>
        <xdr:cNvPr id="18" name="Image 17">
          <a:extLst>
            <a:ext uri="{FF2B5EF4-FFF2-40B4-BE49-F238E27FC236}">
              <a16:creationId xmlns:a16="http://schemas.microsoft.com/office/drawing/2014/main" id="{00000000-0008-0000-0500-00000f000000}"/>
            </a:ext>
          </a:extLst>
        </xdr:cNvPr>
        <xdr:cNvPicPr>
          <a:picLocks noChangeAspect="1"/>
        </xdr:cNvPicPr>
      </xdr:nvPicPr>
      <xdr:blipFill>
        <a:blip r:embed="rId1">
          <a:extLst>
            <a:ext uri="{28A0092B-C50C-407E-A947-70E740481C1C}">
              <a14:useLocalDpi xmlns:a14="http://schemas.microsoft.com/office/drawing/2010/main"/>
            </a:ext>
          </a:extLst>
        </a:blip>
        <a:srcRect l="58819" t="36466" r="21846" b="35531"/>
        <a:stretch>
          <a:fillRect/>
        </a:stretch>
      </xdr:blipFill>
      <xdr:spPr>
        <a:xfrm>
          <a:off x="7105650" y="419100"/>
          <a:ext cx="790575" cy="657225"/>
        </a:xfrm>
        <a:prstGeom prst="rect"/>
      </xdr:spPr>
    </xdr:pic>
    <xdr:clientData/>
  </xdr:twoCellAnchor>
  <xdr:twoCellAnchor editAs="oneCell">
    <xdr:from>
      <xdr:col>10</xdr:col>
      <xdr:colOff>668740</xdr:colOff>
      <xdr:row>1</xdr:row>
      <xdr:rowOff>228924</xdr:rowOff>
    </xdr:from>
    <xdr:to>
      <xdr:col>11</xdr:col>
      <xdr:colOff>392412</xdr:colOff>
      <xdr:row>1</xdr:row>
      <xdr:rowOff>858646</xdr:rowOff>
    </xdr:to>
    <xdr:pic macro="[0]!Resultats_Cliquer">
      <xdr:nvPicPr>
        <xdr:cNvPr id="19" name="Image 18">
          <a:extLst>
            <a:ext uri="{FF2B5EF4-FFF2-40B4-BE49-F238E27FC236}">
              <a16:creationId xmlns:a16="http://schemas.microsoft.com/office/drawing/2014/main" id="{00000000-0008-0000-0500-000010000000}"/>
            </a:ext>
          </a:extLst>
        </xdr:cNvPr>
        <xdr:cNvPicPr>
          <a:picLocks noChangeAspect="1"/>
        </xdr:cNvPicPr>
      </xdr:nvPicPr>
      <xdr:blipFill>
        <a:blip r:embed="rId1">
          <a:extLst>
            <a:ext uri="{28A0092B-C50C-407E-A947-70E740481C1C}">
              <a14:useLocalDpi xmlns:a14="http://schemas.microsoft.com/office/drawing/2010/main"/>
            </a:ext>
          </a:extLst>
        </a:blip>
        <a:srcRect l="83332" t="36332" r="5592" b="38331"/>
        <a:stretch>
          <a:fillRect/>
        </a:stretch>
      </xdr:blipFill>
      <xdr:spPr>
        <a:xfrm>
          <a:off x="8286750" y="419100"/>
          <a:ext cx="485775" cy="628650"/>
        </a:xfrm>
        <a:prstGeom prst="rect"/>
      </xdr:spPr>
    </xdr:pic>
    <xdr:clientData/>
  </xdr:twoCellAnchor>
  <xdr:twoCellAnchor editAs="oneCell">
    <xdr:from>
      <xdr:col>15</xdr:col>
      <xdr:colOff>123824</xdr:colOff>
      <xdr:row>1</xdr:row>
      <xdr:rowOff>686270</xdr:rowOff>
    </xdr:from>
    <xdr:to>
      <xdr:col>17</xdr:col>
      <xdr:colOff>514349</xdr:colOff>
      <xdr:row>9</xdr:row>
      <xdr:rowOff>66675</xdr:rowOff>
    </xdr:to>
    <xdr:pic macro="[0]!ImprimerFeuilleActions">
      <xdr:nvPicPr>
        <xdr:cNvPr id="20" name="Image 19">
          <a:extLst>
            <a:ext uri="{FF2B5EF4-FFF2-40B4-BE49-F238E27FC236}">
              <a16:creationId xmlns:a16="http://schemas.microsoft.com/office/drawing/2014/main" id="{206ec5e0-0f8f-42d1-af08-b78c989d3a95}"/>
            </a:ext>
          </a:extLst>
        </xdr:cNvPr>
        <xdr:cNvPicPr>
          <a:picLocks noChangeAspect="1"/>
        </xdr:cNvPicPr>
      </xdr:nvPicPr>
      <xdr:blipFill>
        <a:blip r:embed="rId3">
          <a:extLst>
            <a:ext uri="{28A0092B-C50C-407E-A947-70E740481C1C}">
              <a14:useLocalDpi xmlns:a14="http://schemas.microsoft.com/office/drawing/2010/main"/>
            </a:ext>
          </a:extLst>
        </a:blip>
        <a:srcRect l="40907" t="5892" r="12973" b="20706"/>
        <a:stretch>
          <a:fillRect/>
        </a:stretch>
      </xdr:blipFill>
      <xdr:spPr>
        <a:xfrm>
          <a:off x="11553825" y="876300"/>
          <a:ext cx="1914525" cy="1714500"/>
        </a:xfrm>
        <a:prstGeom prst="rec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6" Type="http://schemas.openxmlformats.org/officeDocument/2006/relationships/drawing" Target="../drawings/drawing2.xml" /><Relationship Id="rId4" Type="http://schemas.openxmlformats.org/officeDocument/2006/relationships/ctrlProp" Target="../ctrProps/ctrProp4.xml" /><Relationship Id="rId3" Type="http://schemas.openxmlformats.org/officeDocument/2006/relationships/ctrlProp" Target="../ctrProps/ctrProp3.xml" /><Relationship Id="rId2" Type="http://schemas.openxmlformats.org/officeDocument/2006/relationships/ctrlProp" Target="../ctrProps/ctrProp2.xml" /><Relationship Id="rId7" Type="http://schemas.openxmlformats.org/officeDocument/2006/relationships/vmlDrawing" Target="../drawings/vmlDrawing1.vml" /><Relationship Id="rId8" Type="http://schemas.openxmlformats.org/officeDocument/2006/relationships/printerSettings" Target="../printerSettings/printerSettings2.bin" /><Relationship Id="rId1" Type="http://schemas.openxmlformats.org/officeDocument/2006/relationships/ctrlProp" Target="../ctrProps/ctrProp1.xml" /><Relationship Id="rId5" Type="http://schemas.openxmlformats.org/officeDocument/2006/relationships/ctrlProp" Target="../ctrProps/ctrProp5.xml" /></Relationships>
</file>

<file path=xl/worksheets/_rels/sheet3.xml.rels><?xml version="1.0" encoding="UTF-8" standalone="yes"?><Relationships xmlns="http://schemas.openxmlformats.org/package/2006/relationships"><Relationship Id="rId25" Type="http://schemas.openxmlformats.org/officeDocument/2006/relationships/ctrlProp" Target="../ctrProps/ctrProp30.xml" /><Relationship Id="rId28" Type="http://schemas.openxmlformats.org/officeDocument/2006/relationships/ctrlProp" Target="../ctrProps/ctrProp33.xml" /><Relationship Id="rId32" Type="http://schemas.openxmlformats.org/officeDocument/2006/relationships/ctrlProp" Target="../ctrProps/ctrProp37.xml" /><Relationship Id="rId11" Type="http://schemas.openxmlformats.org/officeDocument/2006/relationships/ctrlProp" Target="../ctrProps/ctrProp16.xml" /><Relationship Id="rId19" Type="http://schemas.openxmlformats.org/officeDocument/2006/relationships/ctrlProp" Target="../ctrProps/ctrProp24.xml" /><Relationship Id="rId3" Type="http://schemas.openxmlformats.org/officeDocument/2006/relationships/ctrlProp" Target="../ctrProps/ctrProp8.xml" /><Relationship Id="rId34" Type="http://schemas.openxmlformats.org/officeDocument/2006/relationships/ctrlProp" Target="../ctrProps/ctrProp39.xml" /><Relationship Id="rId31" Type="http://schemas.openxmlformats.org/officeDocument/2006/relationships/ctrlProp" Target="../ctrProps/ctrProp36.xml" /><Relationship Id="rId14" Type="http://schemas.openxmlformats.org/officeDocument/2006/relationships/ctrlProp" Target="../ctrProps/ctrProp19.xml" /><Relationship Id="rId30" Type="http://schemas.openxmlformats.org/officeDocument/2006/relationships/ctrlProp" Target="../ctrProps/ctrProp35.xml" /><Relationship Id="rId26" Type="http://schemas.openxmlformats.org/officeDocument/2006/relationships/ctrlProp" Target="../ctrProps/ctrProp31.xml" /><Relationship Id="rId37" Type="http://schemas.openxmlformats.org/officeDocument/2006/relationships/drawing" Target="../drawings/drawing3.xml" /><Relationship Id="rId23" Type="http://schemas.openxmlformats.org/officeDocument/2006/relationships/ctrlProp" Target="../ctrProps/ctrProp28.xml" /><Relationship Id="rId17" Type="http://schemas.openxmlformats.org/officeDocument/2006/relationships/ctrlProp" Target="../ctrProps/ctrProp22.xml" /><Relationship Id="rId4" Type="http://schemas.openxmlformats.org/officeDocument/2006/relationships/ctrlProp" Target="../ctrProps/ctrProp9.xml" /><Relationship Id="rId6" Type="http://schemas.openxmlformats.org/officeDocument/2006/relationships/ctrlProp" Target="../ctrProps/ctrProp11.xml" /><Relationship Id="rId20" Type="http://schemas.openxmlformats.org/officeDocument/2006/relationships/ctrlProp" Target="../ctrProps/ctrProp25.xml" /><Relationship Id="rId39" Type="http://schemas.openxmlformats.org/officeDocument/2006/relationships/printerSettings" Target="../printerSettings/printerSettings3.bin" /><Relationship Id="rId8" Type="http://schemas.openxmlformats.org/officeDocument/2006/relationships/ctrlProp" Target="../ctrProps/ctrProp13.xml" /><Relationship Id="rId24" Type="http://schemas.openxmlformats.org/officeDocument/2006/relationships/ctrlProp" Target="../ctrProps/ctrProp29.xml" /><Relationship Id="rId27" Type="http://schemas.openxmlformats.org/officeDocument/2006/relationships/ctrlProp" Target="../ctrProps/ctrProp32.xml" /><Relationship Id="rId2" Type="http://schemas.openxmlformats.org/officeDocument/2006/relationships/ctrlProp" Target="../ctrProps/ctrProp7.xml" /><Relationship Id="rId35" Type="http://schemas.openxmlformats.org/officeDocument/2006/relationships/ctrlProp" Target="../ctrProps/ctrProp40.xml" /><Relationship Id="rId5" Type="http://schemas.openxmlformats.org/officeDocument/2006/relationships/ctrlProp" Target="../ctrProps/ctrProp10.xml" /><Relationship Id="rId13" Type="http://schemas.openxmlformats.org/officeDocument/2006/relationships/ctrlProp" Target="../ctrProps/ctrProp18.xml" /><Relationship Id="rId22" Type="http://schemas.openxmlformats.org/officeDocument/2006/relationships/ctrlProp" Target="../ctrProps/ctrProp27.xml" /><Relationship Id="rId12" Type="http://schemas.openxmlformats.org/officeDocument/2006/relationships/ctrlProp" Target="../ctrProps/ctrProp17.xml" /><Relationship Id="rId21" Type="http://schemas.openxmlformats.org/officeDocument/2006/relationships/ctrlProp" Target="../ctrProps/ctrProp26.xml" /><Relationship Id="rId1" Type="http://schemas.openxmlformats.org/officeDocument/2006/relationships/ctrlProp" Target="../ctrProps/ctrProp6.xml" /><Relationship Id="rId18" Type="http://schemas.openxmlformats.org/officeDocument/2006/relationships/ctrlProp" Target="../ctrProps/ctrProp23.xml" /><Relationship Id="rId33" Type="http://schemas.openxmlformats.org/officeDocument/2006/relationships/ctrlProp" Target="../ctrProps/ctrProp38.xml" /><Relationship Id="rId9" Type="http://schemas.openxmlformats.org/officeDocument/2006/relationships/ctrlProp" Target="../ctrProps/ctrProp14.xml" /><Relationship Id="rId29" Type="http://schemas.openxmlformats.org/officeDocument/2006/relationships/ctrlProp" Target="../ctrProps/ctrProp34.xml" /><Relationship Id="rId36" Type="http://schemas.openxmlformats.org/officeDocument/2006/relationships/ctrlProp" Target="../ctrProps/ctrProp41.xml" /><Relationship Id="rId16" Type="http://schemas.openxmlformats.org/officeDocument/2006/relationships/ctrlProp" Target="../ctrProps/ctrProp21.xml" /><Relationship Id="rId15" Type="http://schemas.openxmlformats.org/officeDocument/2006/relationships/ctrlProp" Target="../ctrProps/ctrProp20.xml" /><Relationship Id="rId38" Type="http://schemas.openxmlformats.org/officeDocument/2006/relationships/vmlDrawing" Target="../drawings/vmlDrawing2.vml" /><Relationship Id="rId10" Type="http://schemas.openxmlformats.org/officeDocument/2006/relationships/ctrlProp" Target="../ctrProps/ctrProp15.xml" /><Relationship Id="rId7" Type="http://schemas.openxmlformats.org/officeDocument/2006/relationships/ctrlProp" Target="../ctrProps/ctrProp12.xml" /></Relationships>
</file>

<file path=xl/worksheets/_rels/sheet4.xml.rels><?xml version="1.0" encoding="UTF-8" standalone="yes"?><Relationships xmlns="http://schemas.openxmlformats.org/package/2006/relationships"><Relationship Id="rId25" Type="http://schemas.openxmlformats.org/officeDocument/2006/relationships/ctrlProp" Target="../ctrProps/ctrProp66.xml" /><Relationship Id="rId28" Type="http://schemas.openxmlformats.org/officeDocument/2006/relationships/ctrlProp" Target="../ctrProps/ctrProp69.xml" /><Relationship Id="rId32" Type="http://schemas.openxmlformats.org/officeDocument/2006/relationships/ctrlProp" Target="../ctrProps/ctrProp73.xml" /><Relationship Id="rId11" Type="http://schemas.openxmlformats.org/officeDocument/2006/relationships/ctrlProp" Target="../ctrProps/ctrProp52.xml" /><Relationship Id="rId19" Type="http://schemas.openxmlformats.org/officeDocument/2006/relationships/ctrlProp" Target="../ctrProps/ctrProp60.xml" /><Relationship Id="rId3" Type="http://schemas.openxmlformats.org/officeDocument/2006/relationships/ctrlProp" Target="../ctrProps/ctrProp44.xml" /><Relationship Id="rId34" Type="http://schemas.openxmlformats.org/officeDocument/2006/relationships/drawing" Target="../drawings/drawing4.xml" /><Relationship Id="rId31" Type="http://schemas.openxmlformats.org/officeDocument/2006/relationships/ctrlProp" Target="../ctrProps/ctrProp72.xml" /><Relationship Id="rId14" Type="http://schemas.openxmlformats.org/officeDocument/2006/relationships/ctrlProp" Target="../ctrProps/ctrProp55.xml" /><Relationship Id="rId30" Type="http://schemas.openxmlformats.org/officeDocument/2006/relationships/ctrlProp" Target="../ctrProps/ctrProp71.xml" /><Relationship Id="rId26" Type="http://schemas.openxmlformats.org/officeDocument/2006/relationships/ctrlProp" Target="../ctrProps/ctrProp67.xml" /><Relationship Id="rId23" Type="http://schemas.openxmlformats.org/officeDocument/2006/relationships/ctrlProp" Target="../ctrProps/ctrProp64.xml" /><Relationship Id="rId17" Type="http://schemas.openxmlformats.org/officeDocument/2006/relationships/ctrlProp" Target="../ctrProps/ctrProp58.xml" /><Relationship Id="rId4" Type="http://schemas.openxmlformats.org/officeDocument/2006/relationships/ctrlProp" Target="../ctrProps/ctrProp45.xml" /><Relationship Id="rId6" Type="http://schemas.openxmlformats.org/officeDocument/2006/relationships/ctrlProp" Target="../ctrProps/ctrProp47.xml" /><Relationship Id="rId20" Type="http://schemas.openxmlformats.org/officeDocument/2006/relationships/ctrlProp" Target="../ctrProps/ctrProp61.xml" /><Relationship Id="rId8" Type="http://schemas.openxmlformats.org/officeDocument/2006/relationships/ctrlProp" Target="../ctrProps/ctrProp49.xml" /><Relationship Id="rId24" Type="http://schemas.openxmlformats.org/officeDocument/2006/relationships/ctrlProp" Target="../ctrProps/ctrProp65.xml" /><Relationship Id="rId27" Type="http://schemas.openxmlformats.org/officeDocument/2006/relationships/ctrlProp" Target="../ctrProps/ctrProp68.xml" /><Relationship Id="rId2" Type="http://schemas.openxmlformats.org/officeDocument/2006/relationships/ctrlProp" Target="../ctrProps/ctrProp43.xml" /><Relationship Id="rId35" Type="http://schemas.openxmlformats.org/officeDocument/2006/relationships/vmlDrawing" Target="../drawings/vmlDrawing3.vml" /><Relationship Id="rId5" Type="http://schemas.openxmlformats.org/officeDocument/2006/relationships/ctrlProp" Target="../ctrProps/ctrProp46.xml" /><Relationship Id="rId13" Type="http://schemas.openxmlformats.org/officeDocument/2006/relationships/ctrlProp" Target="../ctrProps/ctrProp54.xml" /><Relationship Id="rId22" Type="http://schemas.openxmlformats.org/officeDocument/2006/relationships/ctrlProp" Target="../ctrProps/ctrProp63.xml" /><Relationship Id="rId12" Type="http://schemas.openxmlformats.org/officeDocument/2006/relationships/ctrlProp" Target="../ctrProps/ctrProp53.xml" /><Relationship Id="rId21" Type="http://schemas.openxmlformats.org/officeDocument/2006/relationships/ctrlProp" Target="../ctrProps/ctrProp62.xml" /><Relationship Id="rId1" Type="http://schemas.openxmlformats.org/officeDocument/2006/relationships/ctrlProp" Target="../ctrProps/ctrProp42.xml" /><Relationship Id="rId18" Type="http://schemas.openxmlformats.org/officeDocument/2006/relationships/ctrlProp" Target="../ctrProps/ctrProp59.xml" /><Relationship Id="rId33" Type="http://schemas.openxmlformats.org/officeDocument/2006/relationships/ctrlProp" Target="../ctrProps/ctrProp74.xml" /><Relationship Id="rId9" Type="http://schemas.openxmlformats.org/officeDocument/2006/relationships/ctrlProp" Target="../ctrProps/ctrProp50.xml" /><Relationship Id="rId29" Type="http://schemas.openxmlformats.org/officeDocument/2006/relationships/ctrlProp" Target="../ctrProps/ctrProp70.xml" /><Relationship Id="rId36" Type="http://schemas.openxmlformats.org/officeDocument/2006/relationships/printerSettings" Target="../printerSettings/printerSettings4.bin" /><Relationship Id="rId16" Type="http://schemas.openxmlformats.org/officeDocument/2006/relationships/ctrlProp" Target="../ctrProps/ctrProp57.xml" /><Relationship Id="rId15" Type="http://schemas.openxmlformats.org/officeDocument/2006/relationships/ctrlProp" Target="../ctrProps/ctrProp56.xml" /><Relationship Id="rId10" Type="http://schemas.openxmlformats.org/officeDocument/2006/relationships/ctrlProp" Target="../ctrProps/ctrProp51.xml" /><Relationship Id="rId7" Type="http://schemas.openxmlformats.org/officeDocument/2006/relationships/ctrlProp" Target="../ctrProps/ctrProp48.xml" /></Relationships>
</file>

<file path=xl/worksheets/_rels/sheet5.xml.rels><?xml version="1.0" encoding="UTF-8" standalone="yes"?><Relationships xmlns="http://schemas.openxmlformats.org/package/2006/relationships"><Relationship Id="rId25" Type="http://schemas.openxmlformats.org/officeDocument/2006/relationships/ctrlProp" Target="../ctrProps/ctrProp99.xml" /><Relationship Id="rId28" Type="http://schemas.openxmlformats.org/officeDocument/2006/relationships/printerSettings" Target="../printerSettings/printerSettings5.bin" /><Relationship Id="rId11" Type="http://schemas.openxmlformats.org/officeDocument/2006/relationships/ctrlProp" Target="../ctrProps/ctrProp85.xml" /><Relationship Id="rId19" Type="http://schemas.openxmlformats.org/officeDocument/2006/relationships/ctrlProp" Target="../ctrProps/ctrProp93.xml" /><Relationship Id="rId3" Type="http://schemas.openxmlformats.org/officeDocument/2006/relationships/ctrlProp" Target="../ctrProps/ctrProp77.xml" /><Relationship Id="rId14" Type="http://schemas.openxmlformats.org/officeDocument/2006/relationships/ctrlProp" Target="../ctrProps/ctrProp88.xml" /><Relationship Id="rId26" Type="http://schemas.openxmlformats.org/officeDocument/2006/relationships/drawing" Target="../drawings/drawing5.xml" /><Relationship Id="rId23" Type="http://schemas.openxmlformats.org/officeDocument/2006/relationships/ctrlProp" Target="../ctrProps/ctrProp97.xml" /><Relationship Id="rId17" Type="http://schemas.openxmlformats.org/officeDocument/2006/relationships/ctrlProp" Target="../ctrProps/ctrProp91.xml" /><Relationship Id="rId4" Type="http://schemas.openxmlformats.org/officeDocument/2006/relationships/ctrlProp" Target="../ctrProps/ctrProp78.xml" /><Relationship Id="rId6" Type="http://schemas.openxmlformats.org/officeDocument/2006/relationships/ctrlProp" Target="../ctrProps/ctrProp80.xml" /><Relationship Id="rId20" Type="http://schemas.openxmlformats.org/officeDocument/2006/relationships/ctrlProp" Target="../ctrProps/ctrProp94.xml" /><Relationship Id="rId8" Type="http://schemas.openxmlformats.org/officeDocument/2006/relationships/ctrlProp" Target="../ctrProps/ctrProp82.xml" /><Relationship Id="rId24" Type="http://schemas.openxmlformats.org/officeDocument/2006/relationships/ctrlProp" Target="../ctrProps/ctrProp98.xml" /><Relationship Id="rId27" Type="http://schemas.openxmlformats.org/officeDocument/2006/relationships/vmlDrawing" Target="../drawings/vmlDrawing4.vml" /><Relationship Id="rId2" Type="http://schemas.openxmlformats.org/officeDocument/2006/relationships/ctrlProp" Target="../ctrProps/ctrProp76.xml" /><Relationship Id="rId5" Type="http://schemas.openxmlformats.org/officeDocument/2006/relationships/ctrlProp" Target="../ctrProps/ctrProp79.xml" /><Relationship Id="rId13" Type="http://schemas.openxmlformats.org/officeDocument/2006/relationships/ctrlProp" Target="../ctrProps/ctrProp87.xml" /><Relationship Id="rId22" Type="http://schemas.openxmlformats.org/officeDocument/2006/relationships/ctrlProp" Target="../ctrProps/ctrProp96.xml" /><Relationship Id="rId12" Type="http://schemas.openxmlformats.org/officeDocument/2006/relationships/ctrlProp" Target="../ctrProps/ctrProp86.xml" /><Relationship Id="rId21" Type="http://schemas.openxmlformats.org/officeDocument/2006/relationships/ctrlProp" Target="../ctrProps/ctrProp95.xml" /><Relationship Id="rId1" Type="http://schemas.openxmlformats.org/officeDocument/2006/relationships/ctrlProp" Target="../ctrProps/ctrProp75.xml" /><Relationship Id="rId18" Type="http://schemas.openxmlformats.org/officeDocument/2006/relationships/ctrlProp" Target="../ctrProps/ctrProp92.xml" /><Relationship Id="rId9" Type="http://schemas.openxmlformats.org/officeDocument/2006/relationships/ctrlProp" Target="../ctrProps/ctrProp83.xml" /><Relationship Id="rId16" Type="http://schemas.openxmlformats.org/officeDocument/2006/relationships/ctrlProp" Target="../ctrProps/ctrProp90.xml" /><Relationship Id="rId15" Type="http://schemas.openxmlformats.org/officeDocument/2006/relationships/ctrlProp" Target="../ctrProps/ctrProp89.xml" /><Relationship Id="rId10" Type="http://schemas.openxmlformats.org/officeDocument/2006/relationships/ctrlProp" Target="../ctrProps/ctrProp84.xml" /><Relationship Id="rId7" Type="http://schemas.openxmlformats.org/officeDocument/2006/relationships/ctrlProp" Target="../ctrProps/ctrProp81.xml"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6.bin" /><Relationship Id="rId1" Type="http://schemas.openxmlformats.org/officeDocument/2006/relationships/drawing" Target="../drawings/drawing6.xml" /></Relationships>
</file>

<file path=xl/worksheets/_rels/sheet7.xml.rels><?xml version="1.0" encoding="UTF-8" standalone="yes"?><Relationships xmlns="http://schemas.openxmlformats.org/package/2006/relationships"><Relationship Id="rId2" Type="http://schemas.openxmlformats.org/officeDocument/2006/relationships/printerSettings" Target="../printerSettings/printerSettings7.bin" /><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theme="7"/>
    <pageSetUpPr fitToPage="1"/>
  </sheetPr>
  <dimension ref="A1:CV100"/>
  <sheetViews>
    <sheetView showGridLines="0" showRowColHeaders="0" tabSelected="1" defaultGridColor="0" colorId="8" workbookViewId="0" topLeftCell="A1">
      <selection pane="topLeft" activeCell="A2" sqref="A2"/>
    </sheetView>
  </sheetViews>
  <sheetFormatPr defaultColWidth="11.424285714285714" defaultRowHeight="15"/>
  <sheetData>
    <row r="1" spans="1:100" ht="15">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row>
    <row r="2" spans="1:100" ht="15">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row>
    <row r="3" spans="1:100" ht="15">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row>
    <row r="4" spans="1:100" ht="15">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c r="CE4" s="158"/>
      <c r="CF4" s="158"/>
      <c r="CG4" s="158"/>
      <c r="CH4" s="158"/>
      <c r="CI4" s="158"/>
      <c r="CJ4" s="158"/>
      <c r="CK4" s="158"/>
      <c r="CL4" s="158"/>
      <c r="CM4" s="158"/>
      <c r="CN4" s="158"/>
      <c r="CO4" s="158"/>
      <c r="CP4" s="158"/>
      <c r="CQ4" s="158"/>
      <c r="CR4" s="158"/>
      <c r="CS4" s="158"/>
      <c r="CT4" s="158"/>
      <c r="CU4" s="158"/>
      <c r="CV4" s="158"/>
    </row>
    <row r="5" spans="1:100" ht="15">
      <c r="A5" s="158"/>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row>
    <row r="6" spans="1:100" ht="15">
      <c r="A6" s="158"/>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row>
    <row r="7" spans="1:100" ht="15">
      <c r="A7" s="158"/>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row>
    <row r="8" spans="1:100" ht="15">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row>
    <row r="9" spans="1:100" ht="15">
      <c r="A9" s="158"/>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row>
    <row r="10" spans="1:100" ht="15">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row>
    <row r="11" spans="1:100" ht="15">
      <c r="A11" s="158"/>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c r="CM11" s="158"/>
      <c r="CN11" s="158"/>
      <c r="CO11" s="158"/>
      <c r="CP11" s="158"/>
      <c r="CQ11" s="158"/>
      <c r="CR11" s="158"/>
      <c r="CS11" s="158"/>
      <c r="CT11" s="158"/>
      <c r="CU11" s="158"/>
      <c r="CV11" s="158"/>
    </row>
    <row r="12" spans="1:100" ht="15">
      <c r="A12" s="158"/>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row>
    <row r="13" spans="1:100" ht="15">
      <c r="A13" s="158"/>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row>
    <row r="14" spans="1:100" ht="15">
      <c r="A14" s="158"/>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row>
    <row r="15" spans="1:100" ht="15">
      <c r="A15" s="158"/>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c r="CP15" s="158"/>
      <c r="CQ15" s="158"/>
      <c r="CR15" s="158"/>
      <c r="CS15" s="158"/>
      <c r="CT15" s="158"/>
      <c r="CU15" s="158"/>
      <c r="CV15" s="158"/>
    </row>
    <row r="16" spans="1:100" ht="15">
      <c r="A16" s="158"/>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row>
    <row r="17" spans="1:100" ht="15">
      <c r="A17" s="158"/>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c r="CJ17" s="158"/>
      <c r="CK17" s="158"/>
      <c r="CL17" s="158"/>
      <c r="CM17" s="158"/>
      <c r="CN17" s="158"/>
      <c r="CO17" s="158"/>
      <c r="CP17" s="158"/>
      <c r="CQ17" s="158"/>
      <c r="CR17" s="158"/>
      <c r="CS17" s="158"/>
      <c r="CT17" s="158"/>
      <c r="CU17" s="158"/>
      <c r="CV17" s="158"/>
    </row>
    <row r="18" spans="1:100" ht="15">
      <c r="A18" s="158"/>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row>
    <row r="19" spans="1:100" ht="15">
      <c r="A19" s="158"/>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row>
    <row r="20" spans="1:100" ht="15">
      <c r="A20" s="15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8"/>
      <c r="CH20" s="158"/>
      <c r="CI20" s="158"/>
      <c r="CJ20" s="158"/>
      <c r="CK20" s="158"/>
      <c r="CL20" s="158"/>
      <c r="CM20" s="158"/>
      <c r="CN20" s="158"/>
      <c r="CO20" s="158"/>
      <c r="CP20" s="158"/>
      <c r="CQ20" s="158"/>
      <c r="CR20" s="158"/>
      <c r="CS20" s="158"/>
      <c r="CT20" s="158"/>
      <c r="CU20" s="158"/>
      <c r="CV20" s="158"/>
    </row>
    <row r="21" spans="1:100" ht="15">
      <c r="A21" s="158"/>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c r="CA21" s="158"/>
      <c r="CB21" s="158"/>
      <c r="CC21" s="158"/>
      <c r="CD21" s="158"/>
      <c r="CE21" s="158"/>
      <c r="CF21" s="158"/>
      <c r="CG21" s="158"/>
      <c r="CH21" s="158"/>
      <c r="CI21" s="158"/>
      <c r="CJ21" s="158"/>
      <c r="CK21" s="158"/>
      <c r="CL21" s="158"/>
      <c r="CM21" s="158"/>
      <c r="CN21" s="158"/>
      <c r="CO21" s="158"/>
      <c r="CP21" s="158"/>
      <c r="CQ21" s="158"/>
      <c r="CR21" s="158"/>
      <c r="CS21" s="158"/>
      <c r="CT21" s="158"/>
      <c r="CU21" s="158"/>
      <c r="CV21" s="158"/>
    </row>
    <row r="22" spans="1:100" ht="15">
      <c r="A22" s="158"/>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c r="CA22" s="158"/>
      <c r="CB22" s="158"/>
      <c r="CC22" s="158"/>
      <c r="CD22" s="158"/>
      <c r="CE22" s="158"/>
      <c r="CF22" s="158"/>
      <c r="CG22" s="158"/>
      <c r="CH22" s="158"/>
      <c r="CI22" s="158"/>
      <c r="CJ22" s="158"/>
      <c r="CK22" s="158"/>
      <c r="CL22" s="158"/>
      <c r="CM22" s="158"/>
      <c r="CN22" s="158"/>
      <c r="CO22" s="158"/>
      <c r="CP22" s="158"/>
      <c r="CQ22" s="158"/>
      <c r="CR22" s="158"/>
      <c r="CS22" s="158"/>
      <c r="CT22" s="158"/>
      <c r="CU22" s="158"/>
      <c r="CV22" s="158"/>
    </row>
    <row r="23" spans="1:100" ht="15">
      <c r="A23" s="158"/>
      <c r="B23" s="158"/>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c r="BV23" s="158"/>
      <c r="BW23" s="158"/>
      <c r="BX23" s="158"/>
      <c r="BY23" s="158"/>
      <c r="BZ23" s="158"/>
      <c r="CA23" s="158"/>
      <c r="CB23" s="158"/>
      <c r="CC23" s="158"/>
      <c r="CD23" s="158"/>
      <c r="CE23" s="158"/>
      <c r="CF23" s="158"/>
      <c r="CG23" s="158"/>
      <c r="CH23" s="158"/>
      <c r="CI23" s="158"/>
      <c r="CJ23" s="158"/>
      <c r="CK23" s="158"/>
      <c r="CL23" s="158"/>
      <c r="CM23" s="158"/>
      <c r="CN23" s="158"/>
      <c r="CO23" s="158"/>
      <c r="CP23" s="158"/>
      <c r="CQ23" s="158"/>
      <c r="CR23" s="158"/>
      <c r="CS23" s="158"/>
      <c r="CT23" s="158"/>
      <c r="CU23" s="158"/>
      <c r="CV23" s="158"/>
    </row>
    <row r="24" spans="1:100" ht="15">
      <c r="A24" s="158"/>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8"/>
      <c r="CH24" s="158"/>
      <c r="CI24" s="158"/>
      <c r="CJ24" s="158"/>
      <c r="CK24" s="158"/>
      <c r="CL24" s="158"/>
      <c r="CM24" s="158"/>
      <c r="CN24" s="158"/>
      <c r="CO24" s="158"/>
      <c r="CP24" s="158"/>
      <c r="CQ24" s="158"/>
      <c r="CR24" s="158"/>
      <c r="CS24" s="158"/>
      <c r="CT24" s="158"/>
      <c r="CU24" s="158"/>
      <c r="CV24" s="158"/>
    </row>
    <row r="25" spans="1:100" ht="15">
      <c r="A25" s="1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8"/>
      <c r="CH25" s="158"/>
      <c r="CI25" s="158"/>
      <c r="CJ25" s="158"/>
      <c r="CK25" s="158"/>
      <c r="CL25" s="158"/>
      <c r="CM25" s="158"/>
      <c r="CN25" s="158"/>
      <c r="CO25" s="158"/>
      <c r="CP25" s="158"/>
      <c r="CQ25" s="158"/>
      <c r="CR25" s="158"/>
      <c r="CS25" s="158"/>
      <c r="CT25" s="158"/>
      <c r="CU25" s="158"/>
      <c r="CV25" s="158"/>
    </row>
    <row r="26" spans="1:100" ht="15">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c r="BZ26" s="158"/>
      <c r="CA26" s="158"/>
      <c r="CB26" s="158"/>
      <c r="CC26" s="158"/>
      <c r="CD26" s="158"/>
      <c r="CE26" s="158"/>
      <c r="CF26" s="158"/>
      <c r="CG26" s="158"/>
      <c r="CH26" s="158"/>
      <c r="CI26" s="158"/>
      <c r="CJ26" s="158"/>
      <c r="CK26" s="158"/>
      <c r="CL26" s="158"/>
      <c r="CM26" s="158"/>
      <c r="CN26" s="158"/>
      <c r="CO26" s="158"/>
      <c r="CP26" s="158"/>
      <c r="CQ26" s="158"/>
      <c r="CR26" s="158"/>
      <c r="CS26" s="158"/>
      <c r="CT26" s="158"/>
      <c r="CU26" s="158"/>
      <c r="CV26" s="158"/>
    </row>
    <row r="27" spans="1:100" ht="15">
      <c r="A27" s="158"/>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c r="CA27" s="158"/>
      <c r="CB27" s="158"/>
      <c r="CC27" s="158"/>
      <c r="CD27" s="158"/>
      <c r="CE27" s="158"/>
      <c r="CF27" s="158"/>
      <c r="CG27" s="158"/>
      <c r="CH27" s="158"/>
      <c r="CI27" s="158"/>
      <c r="CJ27" s="158"/>
      <c r="CK27" s="158"/>
      <c r="CL27" s="158"/>
      <c r="CM27" s="158"/>
      <c r="CN27" s="158"/>
      <c r="CO27" s="158"/>
      <c r="CP27" s="158"/>
      <c r="CQ27" s="158"/>
      <c r="CR27" s="158"/>
      <c r="CS27" s="158"/>
      <c r="CT27" s="158"/>
      <c r="CU27" s="158"/>
      <c r="CV27" s="158"/>
    </row>
    <row r="28" spans="1:100" ht="15">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c r="CH28" s="158"/>
      <c r="CI28" s="158"/>
      <c r="CJ28" s="158"/>
      <c r="CK28" s="158"/>
      <c r="CL28" s="158"/>
      <c r="CM28" s="158"/>
      <c r="CN28" s="158"/>
      <c r="CO28" s="158"/>
      <c r="CP28" s="158"/>
      <c r="CQ28" s="158"/>
      <c r="CR28" s="158"/>
      <c r="CS28" s="158"/>
      <c r="CT28" s="158"/>
      <c r="CU28" s="158"/>
      <c r="CV28" s="158"/>
    </row>
    <row r="29" spans="1:100" ht="15">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c r="BU29" s="158"/>
      <c r="BV29" s="158"/>
      <c r="BW29" s="158"/>
      <c r="BX29" s="158"/>
      <c r="BY29" s="158"/>
      <c r="BZ29" s="158"/>
      <c r="CA29" s="158"/>
      <c r="CB29" s="158"/>
      <c r="CC29" s="158"/>
      <c r="CD29" s="158"/>
      <c r="CE29" s="158"/>
      <c r="CF29" s="158"/>
      <c r="CG29" s="158"/>
      <c r="CH29" s="158"/>
      <c r="CI29" s="158"/>
      <c r="CJ29" s="158"/>
      <c r="CK29" s="158"/>
      <c r="CL29" s="158"/>
      <c r="CM29" s="158"/>
      <c r="CN29" s="158"/>
      <c r="CO29" s="158"/>
      <c r="CP29" s="158"/>
      <c r="CQ29" s="158"/>
      <c r="CR29" s="158"/>
      <c r="CS29" s="158"/>
      <c r="CT29" s="158"/>
      <c r="CU29" s="158"/>
      <c r="CV29" s="158"/>
    </row>
    <row r="30" spans="1:100" ht="15">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c r="BM30" s="158"/>
      <c r="BN30" s="158"/>
      <c r="BO30" s="158"/>
      <c r="BP30" s="158"/>
      <c r="BQ30" s="158"/>
      <c r="BR30" s="158"/>
      <c r="BS30" s="158"/>
      <c r="BT30" s="158"/>
      <c r="BU30" s="158"/>
      <c r="BV30" s="158"/>
      <c r="BW30" s="158"/>
      <c r="BX30" s="158"/>
      <c r="BY30" s="158"/>
      <c r="BZ30" s="158"/>
      <c r="CA30" s="158"/>
      <c r="CB30" s="158"/>
      <c r="CC30" s="158"/>
      <c r="CD30" s="158"/>
      <c r="CE30" s="158"/>
      <c r="CF30" s="158"/>
      <c r="CG30" s="158"/>
      <c r="CH30" s="158"/>
      <c r="CI30" s="158"/>
      <c r="CJ30" s="158"/>
      <c r="CK30" s="158"/>
      <c r="CL30" s="158"/>
      <c r="CM30" s="158"/>
      <c r="CN30" s="158"/>
      <c r="CO30" s="158"/>
      <c r="CP30" s="158"/>
      <c r="CQ30" s="158"/>
      <c r="CR30" s="158"/>
      <c r="CS30" s="158"/>
      <c r="CT30" s="158"/>
      <c r="CU30" s="158"/>
      <c r="CV30" s="158"/>
    </row>
    <row r="31" spans="1:100" ht="15">
      <c r="A31" s="158"/>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c r="BM31" s="158"/>
      <c r="BN31" s="158"/>
      <c r="BO31" s="158"/>
      <c r="BP31" s="158"/>
      <c r="BQ31" s="158"/>
      <c r="BR31" s="158"/>
      <c r="BS31" s="158"/>
      <c r="BT31" s="158"/>
      <c r="BU31" s="158"/>
      <c r="BV31" s="158"/>
      <c r="BW31" s="158"/>
      <c r="BX31" s="158"/>
      <c r="BY31" s="158"/>
      <c r="BZ31" s="158"/>
      <c r="CA31" s="158"/>
      <c r="CB31" s="158"/>
      <c r="CC31" s="158"/>
      <c r="CD31" s="158"/>
      <c r="CE31" s="158"/>
      <c r="CF31" s="158"/>
      <c r="CG31" s="158"/>
      <c r="CH31" s="158"/>
      <c r="CI31" s="158"/>
      <c r="CJ31" s="158"/>
      <c r="CK31" s="158"/>
      <c r="CL31" s="158"/>
      <c r="CM31" s="158"/>
      <c r="CN31" s="158"/>
      <c r="CO31" s="158"/>
      <c r="CP31" s="158"/>
      <c r="CQ31" s="158"/>
      <c r="CR31" s="158"/>
      <c r="CS31" s="158"/>
      <c r="CT31" s="158"/>
      <c r="CU31" s="158"/>
      <c r="CV31" s="158"/>
    </row>
    <row r="32" spans="1:100" ht="15">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c r="BM32" s="158"/>
      <c r="BN32" s="158"/>
      <c r="BO32" s="158"/>
      <c r="BP32" s="158"/>
      <c r="BQ32" s="158"/>
      <c r="BR32" s="158"/>
      <c r="BS32" s="158"/>
      <c r="BT32" s="158"/>
      <c r="BU32" s="158"/>
      <c r="BV32" s="158"/>
      <c r="BW32" s="158"/>
      <c r="BX32" s="158"/>
      <c r="BY32" s="158"/>
      <c r="BZ32" s="158"/>
      <c r="CA32" s="158"/>
      <c r="CB32" s="158"/>
      <c r="CC32" s="158"/>
      <c r="CD32" s="158"/>
      <c r="CE32" s="158"/>
      <c r="CF32" s="158"/>
      <c r="CG32" s="158"/>
      <c r="CH32" s="158"/>
      <c r="CI32" s="158"/>
      <c r="CJ32" s="158"/>
      <c r="CK32" s="158"/>
      <c r="CL32" s="158"/>
      <c r="CM32" s="158"/>
      <c r="CN32" s="158"/>
      <c r="CO32" s="158"/>
      <c r="CP32" s="158"/>
      <c r="CQ32" s="158"/>
      <c r="CR32" s="158"/>
      <c r="CS32" s="158"/>
      <c r="CT32" s="158"/>
      <c r="CU32" s="158"/>
      <c r="CV32" s="158"/>
    </row>
    <row r="33" spans="1:100" ht="15">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8"/>
      <c r="CH33" s="158"/>
      <c r="CI33" s="158"/>
      <c r="CJ33" s="158"/>
      <c r="CK33" s="158"/>
      <c r="CL33" s="158"/>
      <c r="CM33" s="158"/>
      <c r="CN33" s="158"/>
      <c r="CO33" s="158"/>
      <c r="CP33" s="158"/>
      <c r="CQ33" s="158"/>
      <c r="CR33" s="158"/>
      <c r="CS33" s="158"/>
      <c r="CT33" s="158"/>
      <c r="CU33" s="158"/>
      <c r="CV33" s="158"/>
    </row>
    <row r="34" spans="1:100" ht="15">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c r="BZ34" s="158"/>
      <c r="CA34" s="158"/>
      <c r="CB34" s="158"/>
      <c r="CC34" s="158"/>
      <c r="CD34" s="158"/>
      <c r="CE34" s="158"/>
      <c r="CF34" s="158"/>
      <c r="CG34" s="158"/>
      <c r="CH34" s="158"/>
      <c r="CI34" s="158"/>
      <c r="CJ34" s="158"/>
      <c r="CK34" s="158"/>
      <c r="CL34" s="158"/>
      <c r="CM34" s="158"/>
      <c r="CN34" s="158"/>
      <c r="CO34" s="158"/>
      <c r="CP34" s="158"/>
      <c r="CQ34" s="158"/>
      <c r="CR34" s="158"/>
      <c r="CS34" s="158"/>
      <c r="CT34" s="158"/>
      <c r="CU34" s="158"/>
      <c r="CV34" s="158"/>
    </row>
    <row r="35" spans="1:100" ht="15">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8"/>
      <c r="CH35" s="158"/>
      <c r="CI35" s="158"/>
      <c r="CJ35" s="158"/>
      <c r="CK35" s="158"/>
      <c r="CL35" s="158"/>
      <c r="CM35" s="158"/>
      <c r="CN35" s="158"/>
      <c r="CO35" s="158"/>
      <c r="CP35" s="158"/>
      <c r="CQ35" s="158"/>
      <c r="CR35" s="158"/>
      <c r="CS35" s="158"/>
      <c r="CT35" s="158"/>
      <c r="CU35" s="158"/>
      <c r="CV35" s="158"/>
    </row>
    <row r="36" spans="1:100" ht="15">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c r="CH36" s="158"/>
      <c r="CI36" s="158"/>
      <c r="CJ36" s="158"/>
      <c r="CK36" s="158"/>
      <c r="CL36" s="158"/>
      <c r="CM36" s="158"/>
      <c r="CN36" s="158"/>
      <c r="CO36" s="158"/>
      <c r="CP36" s="158"/>
      <c r="CQ36" s="158"/>
      <c r="CR36" s="158"/>
      <c r="CS36" s="158"/>
      <c r="CT36" s="158"/>
      <c r="CU36" s="158"/>
      <c r="CV36" s="158"/>
    </row>
    <row r="37" spans="1:100" ht="15">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c r="CT37" s="158"/>
      <c r="CU37" s="158"/>
      <c r="CV37" s="158"/>
    </row>
    <row r="38" spans="1:100" ht="15">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c r="CA38" s="158"/>
      <c r="CB38" s="158"/>
      <c r="CC38" s="158"/>
      <c r="CD38" s="158"/>
      <c r="CE38" s="158"/>
      <c r="CF38" s="158"/>
      <c r="CG38" s="158"/>
      <c r="CH38" s="158"/>
      <c r="CI38" s="158"/>
      <c r="CJ38" s="158"/>
      <c r="CK38" s="158"/>
      <c r="CL38" s="158"/>
      <c r="CM38" s="158"/>
      <c r="CN38" s="158"/>
      <c r="CO38" s="158"/>
      <c r="CP38" s="158"/>
      <c r="CQ38" s="158"/>
      <c r="CR38" s="158"/>
      <c r="CS38" s="158"/>
      <c r="CT38" s="158"/>
      <c r="CU38" s="158"/>
      <c r="CV38" s="158"/>
    </row>
    <row r="39" spans="1:100" ht="15">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c r="CA39" s="158"/>
      <c r="CB39" s="158"/>
      <c r="CC39" s="158"/>
      <c r="CD39" s="158"/>
      <c r="CE39" s="158"/>
      <c r="CF39" s="158"/>
      <c r="CG39" s="158"/>
      <c r="CH39" s="158"/>
      <c r="CI39" s="158"/>
      <c r="CJ39" s="158"/>
      <c r="CK39" s="158"/>
      <c r="CL39" s="158"/>
      <c r="CM39" s="158"/>
      <c r="CN39" s="158"/>
      <c r="CO39" s="158"/>
      <c r="CP39" s="158"/>
      <c r="CQ39" s="158"/>
      <c r="CR39" s="158"/>
      <c r="CS39" s="158"/>
      <c r="CT39" s="158"/>
      <c r="CU39" s="158"/>
      <c r="CV39" s="158"/>
    </row>
    <row r="40" spans="1:100" ht="15">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c r="CA40" s="158"/>
      <c r="CB40" s="158"/>
      <c r="CC40" s="158"/>
      <c r="CD40" s="158"/>
      <c r="CE40" s="158"/>
      <c r="CF40" s="158"/>
      <c r="CG40" s="158"/>
      <c r="CH40" s="158"/>
      <c r="CI40" s="158"/>
      <c r="CJ40" s="158"/>
      <c r="CK40" s="158"/>
      <c r="CL40" s="158"/>
      <c r="CM40" s="158"/>
      <c r="CN40" s="158"/>
      <c r="CO40" s="158"/>
      <c r="CP40" s="158"/>
      <c r="CQ40" s="158"/>
      <c r="CR40" s="158"/>
      <c r="CS40" s="158"/>
      <c r="CT40" s="158"/>
      <c r="CU40" s="158"/>
      <c r="CV40" s="158"/>
    </row>
    <row r="41" spans="1:100" ht="15">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c r="BY41" s="158"/>
      <c r="BZ41" s="158"/>
      <c r="CA41" s="158"/>
      <c r="CB41" s="158"/>
      <c r="CC41" s="158"/>
      <c r="CD41" s="158"/>
      <c r="CE41" s="158"/>
      <c r="CF41" s="158"/>
      <c r="CG41" s="158"/>
      <c r="CH41" s="158"/>
      <c r="CI41" s="158"/>
      <c r="CJ41" s="158"/>
      <c r="CK41" s="158"/>
      <c r="CL41" s="158"/>
      <c r="CM41" s="158"/>
      <c r="CN41" s="158"/>
      <c r="CO41" s="158"/>
      <c r="CP41" s="158"/>
      <c r="CQ41" s="158"/>
      <c r="CR41" s="158"/>
      <c r="CS41" s="158"/>
      <c r="CT41" s="158"/>
      <c r="CU41" s="158"/>
      <c r="CV41" s="158"/>
    </row>
    <row r="42" spans="1:100" ht="15">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row>
    <row r="43" spans="1:100" ht="15">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row>
    <row r="44" spans="1:100" ht="15">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row>
    <row r="45" spans="1:100" ht="15">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row>
    <row r="46" spans="1:100" ht="15">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row>
    <row r="47" spans="1:100" ht="15">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c r="CT47" s="158"/>
      <c r="CU47" s="158"/>
      <c r="CV47" s="158"/>
    </row>
    <row r="48" spans="1:100" ht="15">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c r="CA48" s="158"/>
      <c r="CB48" s="158"/>
      <c r="CC48" s="158"/>
      <c r="CD48" s="158"/>
      <c r="CE48" s="158"/>
      <c r="CF48" s="158"/>
      <c r="CG48" s="158"/>
      <c r="CH48" s="158"/>
      <c r="CI48" s="158"/>
      <c r="CJ48" s="158"/>
      <c r="CK48" s="158"/>
      <c r="CL48" s="158"/>
      <c r="CM48" s="158"/>
      <c r="CN48" s="158"/>
      <c r="CO48" s="158"/>
      <c r="CP48" s="158"/>
      <c r="CQ48" s="158"/>
      <c r="CR48" s="158"/>
      <c r="CS48" s="158"/>
      <c r="CT48" s="158"/>
      <c r="CU48" s="158"/>
      <c r="CV48" s="158"/>
    </row>
    <row r="49" spans="1:100" ht="15">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c r="BV49" s="158"/>
      <c r="BW49" s="158"/>
      <c r="BX49" s="158"/>
      <c r="BY49" s="158"/>
      <c r="BZ49" s="158"/>
      <c r="CA49" s="158"/>
      <c r="CB49" s="158"/>
      <c r="CC49" s="158"/>
      <c r="CD49" s="158"/>
      <c r="CE49" s="158"/>
      <c r="CF49" s="158"/>
      <c r="CG49" s="158"/>
      <c r="CH49" s="158"/>
      <c r="CI49" s="158"/>
      <c r="CJ49" s="158"/>
      <c r="CK49" s="158"/>
      <c r="CL49" s="158"/>
      <c r="CM49" s="158"/>
      <c r="CN49" s="158"/>
      <c r="CO49" s="158"/>
      <c r="CP49" s="158"/>
      <c r="CQ49" s="158"/>
      <c r="CR49" s="158"/>
      <c r="CS49" s="158"/>
      <c r="CT49" s="158"/>
      <c r="CU49" s="158"/>
      <c r="CV49" s="158"/>
    </row>
    <row r="50" spans="1:100" ht="15">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c r="BM50" s="158"/>
      <c r="BN50" s="158"/>
      <c r="BO50" s="158"/>
      <c r="BP50" s="158"/>
      <c r="BQ50" s="158"/>
      <c r="BR50" s="158"/>
      <c r="BS50" s="158"/>
      <c r="BT50" s="158"/>
      <c r="BU50" s="158"/>
      <c r="BV50" s="158"/>
      <c r="BW50" s="158"/>
      <c r="BX50" s="158"/>
      <c r="BY50" s="158"/>
      <c r="BZ50" s="158"/>
      <c r="CA50" s="158"/>
      <c r="CB50" s="158"/>
      <c r="CC50" s="158"/>
      <c r="CD50" s="158"/>
      <c r="CE50" s="158"/>
      <c r="CF50" s="158"/>
      <c r="CG50" s="158"/>
      <c r="CH50" s="158"/>
      <c r="CI50" s="158"/>
      <c r="CJ50" s="158"/>
      <c r="CK50" s="158"/>
      <c r="CL50" s="158"/>
      <c r="CM50" s="158"/>
      <c r="CN50" s="158"/>
      <c r="CO50" s="158"/>
      <c r="CP50" s="158"/>
      <c r="CQ50" s="158"/>
      <c r="CR50" s="158"/>
      <c r="CS50" s="158"/>
      <c r="CT50" s="158"/>
      <c r="CU50" s="158"/>
      <c r="CV50" s="158"/>
    </row>
    <row r="51" spans="1:100" ht="15">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58"/>
      <c r="BP51" s="158"/>
      <c r="BQ51" s="158"/>
      <c r="BR51" s="158"/>
      <c r="BS51" s="158"/>
      <c r="BT51" s="158"/>
      <c r="BU51" s="158"/>
      <c r="BV51" s="158"/>
      <c r="BW51" s="158"/>
      <c r="BX51" s="158"/>
      <c r="BY51" s="158"/>
      <c r="BZ51" s="158"/>
      <c r="CA51" s="158"/>
      <c r="CB51" s="158"/>
      <c r="CC51" s="158"/>
      <c r="CD51" s="158"/>
      <c r="CE51" s="158"/>
      <c r="CF51" s="158"/>
      <c r="CG51" s="158"/>
      <c r="CH51" s="158"/>
      <c r="CI51" s="158"/>
      <c r="CJ51" s="158"/>
      <c r="CK51" s="158"/>
      <c r="CL51" s="158"/>
      <c r="CM51" s="158"/>
      <c r="CN51" s="158"/>
      <c r="CO51" s="158"/>
      <c r="CP51" s="158"/>
      <c r="CQ51" s="158"/>
      <c r="CR51" s="158"/>
      <c r="CS51" s="158"/>
      <c r="CT51" s="158"/>
      <c r="CU51" s="158"/>
      <c r="CV51" s="158"/>
    </row>
    <row r="52" spans="1:100" ht="15">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c r="BV52" s="158"/>
      <c r="BW52" s="158"/>
      <c r="BX52" s="158"/>
      <c r="BY52" s="158"/>
      <c r="BZ52" s="158"/>
      <c r="CA52" s="158"/>
      <c r="CB52" s="158"/>
      <c r="CC52" s="158"/>
      <c r="CD52" s="158"/>
      <c r="CE52" s="158"/>
      <c r="CF52" s="158"/>
      <c r="CG52" s="158"/>
      <c r="CH52" s="158"/>
      <c r="CI52" s="158"/>
      <c r="CJ52" s="158"/>
      <c r="CK52" s="158"/>
      <c r="CL52" s="158"/>
      <c r="CM52" s="158"/>
      <c r="CN52" s="158"/>
      <c r="CO52" s="158"/>
      <c r="CP52" s="158"/>
      <c r="CQ52" s="158"/>
      <c r="CR52" s="158"/>
      <c r="CS52" s="158"/>
      <c r="CT52" s="158"/>
      <c r="CU52" s="158"/>
      <c r="CV52" s="158"/>
    </row>
    <row r="53" spans="1:100" ht="15">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c r="BM53" s="158"/>
      <c r="BN53" s="158"/>
      <c r="BO53" s="158"/>
      <c r="BP53" s="158"/>
      <c r="BQ53" s="158"/>
      <c r="BR53" s="158"/>
      <c r="BS53" s="158"/>
      <c r="BT53" s="158"/>
      <c r="BU53" s="158"/>
      <c r="BV53" s="158"/>
      <c r="BW53" s="158"/>
      <c r="BX53" s="158"/>
      <c r="BY53" s="158"/>
      <c r="BZ53" s="158"/>
      <c r="CA53" s="158"/>
      <c r="CB53" s="158"/>
      <c r="CC53" s="158"/>
      <c r="CD53" s="158"/>
      <c r="CE53" s="158"/>
      <c r="CF53" s="158"/>
      <c r="CG53" s="158"/>
      <c r="CH53" s="158"/>
      <c r="CI53" s="158"/>
      <c r="CJ53" s="158"/>
      <c r="CK53" s="158"/>
      <c r="CL53" s="158"/>
      <c r="CM53" s="158"/>
      <c r="CN53" s="158"/>
      <c r="CO53" s="158"/>
      <c r="CP53" s="158"/>
      <c r="CQ53" s="158"/>
      <c r="CR53" s="158"/>
      <c r="CS53" s="158"/>
      <c r="CT53" s="158"/>
      <c r="CU53" s="158"/>
      <c r="CV53" s="158"/>
    </row>
    <row r="54" spans="1:100" ht="15">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c r="BV54" s="158"/>
      <c r="BW54" s="158"/>
      <c r="BX54" s="158"/>
      <c r="BY54" s="158"/>
      <c r="BZ54" s="158"/>
      <c r="CA54" s="158"/>
      <c r="CB54" s="158"/>
      <c r="CC54" s="158"/>
      <c r="CD54" s="158"/>
      <c r="CE54" s="158"/>
      <c r="CF54" s="158"/>
      <c r="CG54" s="158"/>
      <c r="CH54" s="158"/>
      <c r="CI54" s="158"/>
      <c r="CJ54" s="158"/>
      <c r="CK54" s="158"/>
      <c r="CL54" s="158"/>
      <c r="CM54" s="158"/>
      <c r="CN54" s="158"/>
      <c r="CO54" s="158"/>
      <c r="CP54" s="158"/>
      <c r="CQ54" s="158"/>
      <c r="CR54" s="158"/>
      <c r="CS54" s="158"/>
      <c r="CT54" s="158"/>
      <c r="CU54" s="158"/>
      <c r="CV54" s="158"/>
    </row>
    <row r="55" spans="1:100" ht="15">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c r="BM55" s="158"/>
      <c r="BN55" s="158"/>
      <c r="BO55" s="158"/>
      <c r="BP55" s="158"/>
      <c r="BQ55" s="158"/>
      <c r="BR55" s="158"/>
      <c r="BS55" s="158"/>
      <c r="BT55" s="158"/>
      <c r="BU55" s="158"/>
      <c r="BV55" s="158"/>
      <c r="BW55" s="158"/>
      <c r="BX55" s="158"/>
      <c r="BY55" s="158"/>
      <c r="BZ55" s="158"/>
      <c r="CA55" s="158"/>
      <c r="CB55" s="158"/>
      <c r="CC55" s="158"/>
      <c r="CD55" s="158"/>
      <c r="CE55" s="158"/>
      <c r="CF55" s="158"/>
      <c r="CG55" s="158"/>
      <c r="CH55" s="158"/>
      <c r="CI55" s="158"/>
      <c r="CJ55" s="158"/>
      <c r="CK55" s="158"/>
      <c r="CL55" s="158"/>
      <c r="CM55" s="158"/>
      <c r="CN55" s="158"/>
      <c r="CO55" s="158"/>
      <c r="CP55" s="158"/>
      <c r="CQ55" s="158"/>
      <c r="CR55" s="158"/>
      <c r="CS55" s="158"/>
      <c r="CT55" s="158"/>
      <c r="CU55" s="158"/>
      <c r="CV55" s="158"/>
    </row>
    <row r="56" spans="1:100" ht="15">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c r="CN56" s="158"/>
      <c r="CO56" s="158"/>
      <c r="CP56" s="158"/>
      <c r="CQ56" s="158"/>
      <c r="CR56" s="158"/>
      <c r="CS56" s="158"/>
      <c r="CT56" s="158"/>
      <c r="CU56" s="158"/>
      <c r="CV56" s="158"/>
    </row>
    <row r="57" spans="1:100" ht="15">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c r="CT57" s="158"/>
      <c r="CU57" s="158"/>
      <c r="CV57" s="158"/>
    </row>
    <row r="58" spans="1:100" ht="15">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c r="CA58" s="158"/>
      <c r="CB58" s="158"/>
      <c r="CC58" s="158"/>
      <c r="CD58" s="158"/>
      <c r="CE58" s="158"/>
      <c r="CF58" s="158"/>
      <c r="CG58" s="158"/>
      <c r="CH58" s="158"/>
      <c r="CI58" s="158"/>
      <c r="CJ58" s="158"/>
      <c r="CK58" s="158"/>
      <c r="CL58" s="158"/>
      <c r="CM58" s="158"/>
      <c r="CN58" s="158"/>
      <c r="CO58" s="158"/>
      <c r="CP58" s="158"/>
      <c r="CQ58" s="158"/>
      <c r="CR58" s="158"/>
      <c r="CS58" s="158"/>
      <c r="CT58" s="158"/>
      <c r="CU58" s="158"/>
      <c r="CV58" s="158"/>
    </row>
    <row r="59" spans="1:100" ht="15">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c r="CT59" s="158"/>
      <c r="CU59" s="158"/>
      <c r="CV59" s="158"/>
    </row>
    <row r="60" spans="1:100" ht="15">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c r="CT60" s="158"/>
      <c r="CU60" s="158"/>
      <c r="CV60" s="158"/>
    </row>
    <row r="61" spans="1:100" ht="15">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row>
    <row r="62" spans="1:100" ht="15">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c r="CT62" s="158"/>
      <c r="CU62" s="158"/>
      <c r="CV62" s="158"/>
    </row>
    <row r="63" spans="1:100" ht="15">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c r="CN63" s="158"/>
      <c r="CO63" s="158"/>
      <c r="CP63" s="158"/>
      <c r="CQ63" s="158"/>
      <c r="CR63" s="158"/>
      <c r="CS63" s="158"/>
      <c r="CT63" s="158"/>
      <c r="CU63" s="158"/>
      <c r="CV63" s="158"/>
    </row>
    <row r="64" spans="1:100" ht="15">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c r="CA64" s="158"/>
      <c r="CB64" s="158"/>
      <c r="CC64" s="158"/>
      <c r="CD64" s="158"/>
      <c r="CE64" s="158"/>
      <c r="CF64" s="158"/>
      <c r="CG64" s="158"/>
      <c r="CH64" s="158"/>
      <c r="CI64" s="158"/>
      <c r="CJ64" s="158"/>
      <c r="CK64" s="158"/>
      <c r="CL64" s="158"/>
      <c r="CM64" s="158"/>
      <c r="CN64" s="158"/>
      <c r="CO64" s="158"/>
      <c r="CP64" s="158"/>
      <c r="CQ64" s="158"/>
      <c r="CR64" s="158"/>
      <c r="CS64" s="158"/>
      <c r="CT64" s="158"/>
      <c r="CU64" s="158"/>
      <c r="CV64" s="158"/>
    </row>
    <row r="65" spans="1:100" ht="15">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c r="CN65" s="158"/>
      <c r="CO65" s="158"/>
      <c r="CP65" s="158"/>
      <c r="CQ65" s="158"/>
      <c r="CR65" s="158"/>
      <c r="CS65" s="158"/>
      <c r="CT65" s="158"/>
      <c r="CU65" s="158"/>
      <c r="CV65" s="158"/>
    </row>
    <row r="66" spans="1:100" ht="15">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c r="BV66" s="158"/>
      <c r="BW66" s="158"/>
      <c r="BX66" s="158"/>
      <c r="BY66" s="158"/>
      <c r="BZ66" s="158"/>
      <c r="CA66" s="158"/>
      <c r="CB66" s="158"/>
      <c r="CC66" s="158"/>
      <c r="CD66" s="158"/>
      <c r="CE66" s="158"/>
      <c r="CF66" s="158"/>
      <c r="CG66" s="158"/>
      <c r="CH66" s="158"/>
      <c r="CI66" s="158"/>
      <c r="CJ66" s="158"/>
      <c r="CK66" s="158"/>
      <c r="CL66" s="158"/>
      <c r="CM66" s="158"/>
      <c r="CN66" s="158"/>
      <c r="CO66" s="158"/>
      <c r="CP66" s="158"/>
      <c r="CQ66" s="158"/>
      <c r="CR66" s="158"/>
      <c r="CS66" s="158"/>
      <c r="CT66" s="158"/>
      <c r="CU66" s="158"/>
      <c r="CV66" s="158"/>
    </row>
    <row r="67" spans="1:100" ht="15">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c r="CT67" s="158"/>
      <c r="CU67" s="158"/>
      <c r="CV67" s="158"/>
    </row>
    <row r="68" spans="1:100" ht="15">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c r="CN68" s="158"/>
      <c r="CO68" s="158"/>
      <c r="CP68" s="158"/>
      <c r="CQ68" s="158"/>
      <c r="CR68" s="158"/>
      <c r="CS68" s="158"/>
      <c r="CT68" s="158"/>
      <c r="CU68" s="158"/>
      <c r="CV68" s="158"/>
    </row>
    <row r="69" spans="1:100" ht="15">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c r="CN69" s="158"/>
      <c r="CO69" s="158"/>
      <c r="CP69" s="158"/>
      <c r="CQ69" s="158"/>
      <c r="CR69" s="158"/>
      <c r="CS69" s="158"/>
      <c r="CT69" s="158"/>
      <c r="CU69" s="158"/>
      <c r="CV69" s="158"/>
    </row>
    <row r="70" spans="1:100" ht="15">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row>
    <row r="71" spans="1:100" ht="15">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row>
    <row r="72" spans="1:100" ht="15">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row>
    <row r="73" spans="1:100" ht="15">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row>
    <row r="74" spans="1:100" ht="15">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row>
    <row r="75" spans="1:100" ht="15">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row>
    <row r="76" spans="1:100" ht="15">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row>
    <row r="77" spans="1:100" ht="15">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row>
    <row r="78" spans="1:100" ht="15">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row>
    <row r="79" spans="1:100" ht="15">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row>
    <row r="80" spans="1:100" ht="15">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row>
    <row r="81" spans="1:100" ht="15">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row>
    <row r="82" spans="1:100" ht="15">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row>
    <row r="83" spans="1:100" ht="15">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row>
    <row r="84" spans="1:100" ht="15">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row>
    <row r="85" spans="1:100" ht="15">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row>
    <row r="86" spans="1:100" ht="15">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row>
    <row r="87" spans="1:100" ht="15">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row>
    <row r="88" spans="1:100" ht="15">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row>
    <row r="89" spans="1:100" ht="15">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row>
    <row r="90" spans="1:100" ht="15">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row>
    <row r="91" spans="1:100" ht="15">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O91" s="158"/>
      <c r="BP91" s="158"/>
      <c r="BQ91" s="158"/>
      <c r="BR91" s="158"/>
      <c r="BS91" s="158"/>
      <c r="BT91" s="158"/>
      <c r="BU91" s="158"/>
      <c r="BV91" s="158"/>
      <c r="BW91" s="158"/>
      <c r="BX91" s="158"/>
      <c r="BY91" s="158"/>
      <c r="BZ91" s="158"/>
      <c r="CA91" s="158"/>
      <c r="CB91" s="158"/>
      <c r="CC91" s="158"/>
      <c r="CD91" s="158"/>
      <c r="CE91" s="158"/>
      <c r="CF91" s="158"/>
      <c r="CG91" s="158"/>
      <c r="CH91" s="158"/>
      <c r="CI91" s="158"/>
      <c r="CJ91" s="158"/>
      <c r="CK91" s="158"/>
      <c r="CL91" s="158"/>
      <c r="CM91" s="158"/>
      <c r="CN91" s="158"/>
      <c r="CO91" s="158"/>
      <c r="CP91" s="158"/>
      <c r="CQ91" s="158"/>
      <c r="CR91" s="158"/>
      <c r="CS91" s="158"/>
      <c r="CT91" s="158"/>
      <c r="CU91" s="158"/>
      <c r="CV91" s="158"/>
    </row>
    <row r="92" spans="1:100" ht="15">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O92" s="158"/>
      <c r="BP92" s="158"/>
      <c r="BQ92" s="158"/>
      <c r="BR92" s="158"/>
      <c r="BS92" s="158"/>
      <c r="BT92" s="158"/>
      <c r="BU92" s="158"/>
      <c r="BV92" s="158"/>
      <c r="BW92" s="158"/>
      <c r="BX92" s="158"/>
      <c r="BY92" s="158"/>
      <c r="BZ92" s="158"/>
      <c r="CA92" s="158"/>
      <c r="CB92" s="158"/>
      <c r="CC92" s="158"/>
      <c r="CD92" s="158"/>
      <c r="CE92" s="158"/>
      <c r="CF92" s="158"/>
      <c r="CG92" s="158"/>
      <c r="CH92" s="158"/>
      <c r="CI92" s="158"/>
      <c r="CJ92" s="158"/>
      <c r="CK92" s="158"/>
      <c r="CL92" s="158"/>
      <c r="CM92" s="158"/>
      <c r="CN92" s="158"/>
      <c r="CO92" s="158"/>
      <c r="CP92" s="158"/>
      <c r="CQ92" s="158"/>
      <c r="CR92" s="158"/>
      <c r="CS92" s="158"/>
      <c r="CT92" s="158"/>
      <c r="CU92" s="158"/>
      <c r="CV92" s="158"/>
    </row>
    <row r="93" spans="1:100" ht="15">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c r="AU93" s="158"/>
      <c r="AV93" s="158"/>
      <c r="AW93" s="158"/>
      <c r="AX93" s="158"/>
      <c r="AY93" s="158"/>
      <c r="AZ93" s="158"/>
      <c r="BA93" s="158"/>
      <c r="BB93" s="158"/>
      <c r="BC93" s="158"/>
      <c r="BD93" s="158"/>
      <c r="BE93" s="158"/>
      <c r="BF93" s="158"/>
      <c r="BG93" s="158"/>
      <c r="BH93" s="158"/>
      <c r="BI93" s="158"/>
      <c r="BJ93" s="158"/>
      <c r="BK93" s="158"/>
      <c r="BL93" s="158"/>
      <c r="BM93" s="158"/>
      <c r="BN93" s="158"/>
      <c r="BO93" s="158"/>
      <c r="BP93" s="158"/>
      <c r="BQ93" s="158"/>
      <c r="BR93" s="158"/>
      <c r="BS93" s="158"/>
      <c r="BT93" s="158"/>
      <c r="BU93" s="158"/>
      <c r="BV93" s="158"/>
      <c r="BW93" s="158"/>
      <c r="BX93" s="158"/>
      <c r="BY93" s="158"/>
      <c r="BZ93" s="158"/>
      <c r="CA93" s="158"/>
      <c r="CB93" s="158"/>
      <c r="CC93" s="158"/>
      <c r="CD93" s="158"/>
      <c r="CE93" s="158"/>
      <c r="CF93" s="158"/>
      <c r="CG93" s="158"/>
      <c r="CH93" s="158"/>
      <c r="CI93" s="158"/>
      <c r="CJ93" s="158"/>
      <c r="CK93" s="158"/>
      <c r="CL93" s="158"/>
      <c r="CM93" s="158"/>
      <c r="CN93" s="158"/>
      <c r="CO93" s="158"/>
      <c r="CP93" s="158"/>
      <c r="CQ93" s="158"/>
      <c r="CR93" s="158"/>
      <c r="CS93" s="158"/>
      <c r="CT93" s="158"/>
      <c r="CU93" s="158"/>
      <c r="CV93" s="158"/>
    </row>
    <row r="94" spans="1:100" ht="15">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158"/>
      <c r="AW94" s="158"/>
      <c r="AX94" s="158"/>
      <c r="AY94" s="158"/>
      <c r="AZ94" s="158"/>
      <c r="BA94" s="158"/>
      <c r="BB94" s="158"/>
      <c r="BC94" s="158"/>
      <c r="BD94" s="158"/>
      <c r="BE94" s="158"/>
      <c r="BF94" s="158"/>
      <c r="BG94" s="158"/>
      <c r="BH94" s="158"/>
      <c r="BI94" s="158"/>
      <c r="BJ94" s="158"/>
      <c r="BK94" s="158"/>
      <c r="BL94" s="158"/>
      <c r="BM94" s="158"/>
      <c r="BN94" s="158"/>
      <c r="BO94" s="158"/>
      <c r="BP94" s="158"/>
      <c r="BQ94" s="158"/>
      <c r="BR94" s="158"/>
      <c r="BS94" s="158"/>
      <c r="BT94" s="158"/>
      <c r="BU94" s="158"/>
      <c r="BV94" s="158"/>
      <c r="BW94" s="158"/>
      <c r="BX94" s="158"/>
      <c r="BY94" s="158"/>
      <c r="BZ94" s="158"/>
      <c r="CA94" s="158"/>
      <c r="CB94" s="158"/>
      <c r="CC94" s="158"/>
      <c r="CD94" s="158"/>
      <c r="CE94" s="158"/>
      <c r="CF94" s="158"/>
      <c r="CG94" s="158"/>
      <c r="CH94" s="158"/>
      <c r="CI94" s="158"/>
      <c r="CJ94" s="158"/>
      <c r="CK94" s="158"/>
      <c r="CL94" s="158"/>
      <c r="CM94" s="158"/>
      <c r="CN94" s="158"/>
      <c r="CO94" s="158"/>
      <c r="CP94" s="158"/>
      <c r="CQ94" s="158"/>
      <c r="CR94" s="158"/>
      <c r="CS94" s="158"/>
      <c r="CT94" s="158"/>
      <c r="CU94" s="158"/>
      <c r="CV94" s="158"/>
    </row>
    <row r="95" spans="1:100" ht="15">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c r="AU95" s="158"/>
      <c r="AV95" s="158"/>
      <c r="AW95" s="158"/>
      <c r="AX95" s="158"/>
      <c r="AY95" s="158"/>
      <c r="AZ95" s="158"/>
      <c r="BA95" s="158"/>
      <c r="BB95" s="158"/>
      <c r="BC95" s="158"/>
      <c r="BD95" s="158"/>
      <c r="BE95" s="158"/>
      <c r="BF95" s="158"/>
      <c r="BG95" s="158"/>
      <c r="BH95" s="158"/>
      <c r="BI95" s="158"/>
      <c r="BJ95" s="158"/>
      <c r="BK95" s="158"/>
      <c r="BL95" s="158"/>
      <c r="BM95" s="158"/>
      <c r="BN95" s="158"/>
      <c r="BO95" s="158"/>
      <c r="BP95" s="158"/>
      <c r="BQ95" s="158"/>
      <c r="BR95" s="158"/>
      <c r="BS95" s="158"/>
      <c r="BT95" s="158"/>
      <c r="BU95" s="158"/>
      <c r="BV95" s="158"/>
      <c r="BW95" s="158"/>
      <c r="BX95" s="158"/>
      <c r="BY95" s="158"/>
      <c r="BZ95" s="158"/>
      <c r="CA95" s="158"/>
      <c r="CB95" s="158"/>
      <c r="CC95" s="158"/>
      <c r="CD95" s="158"/>
      <c r="CE95" s="158"/>
      <c r="CF95" s="158"/>
      <c r="CG95" s="158"/>
      <c r="CH95" s="158"/>
      <c r="CI95" s="158"/>
      <c r="CJ95" s="158"/>
      <c r="CK95" s="158"/>
      <c r="CL95" s="158"/>
      <c r="CM95" s="158"/>
      <c r="CN95" s="158"/>
      <c r="CO95" s="158"/>
      <c r="CP95" s="158"/>
      <c r="CQ95" s="158"/>
      <c r="CR95" s="158"/>
      <c r="CS95" s="158"/>
      <c r="CT95" s="158"/>
      <c r="CU95" s="158"/>
      <c r="CV95" s="158"/>
    </row>
    <row r="96" spans="1:100" ht="15">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c r="AU96" s="158"/>
      <c r="AV96" s="158"/>
      <c r="AW96" s="158"/>
      <c r="AX96" s="158"/>
      <c r="AY96" s="158"/>
      <c r="AZ96" s="158"/>
      <c r="BA96" s="158"/>
      <c r="BB96" s="158"/>
      <c r="BC96" s="158"/>
      <c r="BD96" s="158"/>
      <c r="BE96" s="158"/>
      <c r="BF96" s="158"/>
      <c r="BG96" s="158"/>
      <c r="BH96" s="158"/>
      <c r="BI96" s="158"/>
      <c r="BJ96" s="158"/>
      <c r="BK96" s="158"/>
      <c r="BL96" s="158"/>
      <c r="BM96" s="158"/>
      <c r="BN96" s="158"/>
      <c r="BO96" s="158"/>
      <c r="BP96" s="158"/>
      <c r="BQ96" s="158"/>
      <c r="BR96" s="158"/>
      <c r="BS96" s="158"/>
      <c r="BT96" s="158"/>
      <c r="BU96" s="158"/>
      <c r="BV96" s="158"/>
      <c r="BW96" s="158"/>
      <c r="BX96" s="158"/>
      <c r="BY96" s="158"/>
      <c r="BZ96" s="158"/>
      <c r="CA96" s="158"/>
      <c r="CB96" s="158"/>
      <c r="CC96" s="158"/>
      <c r="CD96" s="158"/>
      <c r="CE96" s="158"/>
      <c r="CF96" s="158"/>
      <c r="CG96" s="158"/>
      <c r="CH96" s="158"/>
      <c r="CI96" s="158"/>
      <c r="CJ96" s="158"/>
      <c r="CK96" s="158"/>
      <c r="CL96" s="158"/>
      <c r="CM96" s="158"/>
      <c r="CN96" s="158"/>
      <c r="CO96" s="158"/>
      <c r="CP96" s="158"/>
      <c r="CQ96" s="158"/>
      <c r="CR96" s="158"/>
      <c r="CS96" s="158"/>
      <c r="CT96" s="158"/>
      <c r="CU96" s="158"/>
      <c r="CV96" s="158"/>
    </row>
    <row r="97" spans="1:100" ht="15">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c r="BR97" s="158"/>
      <c r="BS97" s="158"/>
      <c r="BT97" s="158"/>
      <c r="BU97" s="158"/>
      <c r="BV97" s="158"/>
      <c r="BW97" s="158"/>
      <c r="BX97" s="158"/>
      <c r="BY97" s="158"/>
      <c r="BZ97" s="158"/>
      <c r="CA97" s="158"/>
      <c r="CB97" s="158"/>
      <c r="CC97" s="158"/>
      <c r="CD97" s="158"/>
      <c r="CE97" s="158"/>
      <c r="CF97" s="158"/>
      <c r="CG97" s="158"/>
      <c r="CH97" s="158"/>
      <c r="CI97" s="158"/>
      <c r="CJ97" s="158"/>
      <c r="CK97" s="158"/>
      <c r="CL97" s="158"/>
      <c r="CM97" s="158"/>
      <c r="CN97" s="158"/>
      <c r="CO97" s="158"/>
      <c r="CP97" s="158"/>
      <c r="CQ97" s="158"/>
      <c r="CR97" s="158"/>
      <c r="CS97" s="158"/>
      <c r="CT97" s="158"/>
      <c r="CU97" s="158"/>
      <c r="CV97" s="158"/>
    </row>
    <row r="98" spans="1:100" ht="15">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c r="AU98" s="158"/>
      <c r="AV98" s="158"/>
      <c r="AW98" s="158"/>
      <c r="AX98" s="158"/>
      <c r="AY98" s="158"/>
      <c r="AZ98" s="158"/>
      <c r="BA98" s="158"/>
      <c r="BB98" s="158"/>
      <c r="BC98" s="158"/>
      <c r="BD98" s="158"/>
      <c r="BE98" s="158"/>
      <c r="BF98" s="158"/>
      <c r="BG98" s="158"/>
      <c r="BH98" s="158"/>
      <c r="BI98" s="158"/>
      <c r="BJ98" s="158"/>
      <c r="BK98" s="158"/>
      <c r="BL98" s="158"/>
      <c r="BM98" s="158"/>
      <c r="BN98" s="158"/>
      <c r="BO98" s="158"/>
      <c r="BP98" s="158"/>
      <c r="BQ98" s="158"/>
      <c r="BR98" s="158"/>
      <c r="BS98" s="158"/>
      <c r="BT98" s="158"/>
      <c r="BU98" s="158"/>
      <c r="BV98" s="158"/>
      <c r="BW98" s="158"/>
      <c r="BX98" s="158"/>
      <c r="BY98" s="158"/>
      <c r="BZ98" s="158"/>
      <c r="CA98" s="158"/>
      <c r="CB98" s="158"/>
      <c r="CC98" s="158"/>
      <c r="CD98" s="158"/>
      <c r="CE98" s="158"/>
      <c r="CF98" s="158"/>
      <c r="CG98" s="158"/>
      <c r="CH98" s="158"/>
      <c r="CI98" s="158"/>
      <c r="CJ98" s="158"/>
      <c r="CK98" s="158"/>
      <c r="CL98" s="158"/>
      <c r="CM98" s="158"/>
      <c r="CN98" s="158"/>
      <c r="CO98" s="158"/>
      <c r="CP98" s="158"/>
      <c r="CQ98" s="158"/>
      <c r="CR98" s="158"/>
      <c r="CS98" s="158"/>
      <c r="CT98" s="158"/>
      <c r="CU98" s="158"/>
      <c r="CV98" s="158"/>
    </row>
    <row r="99" spans="1:100" ht="15">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158"/>
      <c r="CE99" s="158"/>
      <c r="CF99" s="158"/>
      <c r="CG99" s="158"/>
      <c r="CH99" s="158"/>
      <c r="CI99" s="158"/>
      <c r="CJ99" s="158"/>
      <c r="CK99" s="158"/>
      <c r="CL99" s="158"/>
      <c r="CM99" s="158"/>
      <c r="CN99" s="158"/>
      <c r="CO99" s="158"/>
      <c r="CP99" s="158"/>
      <c r="CQ99" s="158"/>
      <c r="CR99" s="158"/>
      <c r="CS99" s="158"/>
      <c r="CT99" s="158"/>
      <c r="CU99" s="158"/>
      <c r="CV99" s="158"/>
    </row>
    <row r="100" spans="1:100" ht="15">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58"/>
      <c r="AV100" s="158"/>
      <c r="AW100" s="158"/>
      <c r="AX100" s="158"/>
      <c r="AY100" s="158"/>
      <c r="AZ100" s="158"/>
      <c r="BA100" s="158"/>
      <c r="BB100" s="158"/>
      <c r="BC100" s="158"/>
      <c r="BD100" s="158"/>
      <c r="BE100" s="158"/>
      <c r="BF100" s="158"/>
      <c r="BG100" s="158"/>
      <c r="BH100" s="158"/>
      <c r="BI100" s="158"/>
      <c r="BJ100" s="158"/>
      <c r="BK100" s="158"/>
      <c r="BL100" s="158"/>
      <c r="BM100" s="158"/>
      <c r="BN100" s="158"/>
      <c r="BO100" s="158"/>
      <c r="BP100" s="158"/>
      <c r="BQ100" s="158"/>
      <c r="BR100" s="158"/>
      <c r="BS100" s="158"/>
      <c r="BT100" s="158"/>
      <c r="BU100" s="158"/>
      <c r="BV100" s="158"/>
      <c r="BW100" s="158"/>
      <c r="BX100" s="158"/>
      <c r="BY100" s="158"/>
      <c r="BZ100" s="158"/>
      <c r="CA100" s="158"/>
      <c r="CB100" s="158"/>
      <c r="CC100" s="158"/>
      <c r="CD100" s="158"/>
      <c r="CE100" s="158"/>
      <c r="CF100" s="158"/>
      <c r="CG100" s="158"/>
      <c r="CH100" s="158"/>
      <c r="CI100" s="158"/>
      <c r="CJ100" s="158"/>
      <c r="CK100" s="158"/>
      <c r="CL100" s="158"/>
      <c r="CM100" s="158"/>
      <c r="CN100" s="158"/>
      <c r="CO100" s="158"/>
      <c r="CP100" s="158"/>
      <c r="CQ100" s="158"/>
      <c r="CR100" s="158"/>
      <c r="CS100" s="158"/>
      <c r="CT100" s="158"/>
      <c r="CU100" s="158"/>
      <c r="CV100" s="158"/>
    </row>
  </sheetData>
  <sheetProtection algorithmName="SHA-512" hashValue="8Bvg74SgJw4Z0LGWSqHjPFSAExztVM6PJa6euYSu/WCmLJO1Qh3liGM9OjTL1PaH21kqJ6TNMPnrEwY0VDZXLQ==" saltValue="Pj9yE+HeiFoJwWnmoZBVgw==" spinCount="100000" sheet="1" objects="1" scenarios="1"/>
  <printOptions horizontalCentered="1" verticalCentered="1"/>
  <pageMargins left="0.2362204724409449" right="0.2362204724409449" top="0.7480314960629921" bottom="0.7480314960629921" header="0.31496062992125984" footer="0.31496062992125984"/>
  <pageSetup orientation="landscape" pageOrder="overThenDown" paperSize="9" scale="59"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tabColor rgb="FF00B050"/>
    <pageSetUpPr fitToPage="1"/>
  </sheetPr>
  <dimension ref="A1:R28"/>
  <sheetViews>
    <sheetView showGridLines="0" workbookViewId="0" topLeftCell="A1">
      <selection pane="topLeft" activeCell="N8" sqref="N8"/>
    </sheetView>
  </sheetViews>
  <sheetFormatPr defaultColWidth="11.424285714285714" defaultRowHeight="15"/>
  <cols>
    <col min="4" max="4" width="27.857142857142858" customWidth="1"/>
    <col min="5" max="5" width="48.142857142857146" customWidth="1"/>
    <col min="6" max="6" width="43.714285714285715" customWidth="1"/>
    <col min="7" max="7" width="13" customWidth="1"/>
    <col min="8" max="8" width="14.285714285714286" customWidth="1"/>
    <col min="9" max="9" width="13.857142857142858" customWidth="1"/>
    <col min="10" max="10" width="14.714285714285714" hidden="1" customWidth="1"/>
    <col min="11" max="11" width="12" hidden="1" customWidth="1"/>
    <col min="13" max="13" width="12.285714285714286" customWidth="1"/>
    <col min="14" max="14" width="13.571428571428571" customWidth="1"/>
    <col min="15" max="15" width="16.571428571428573" customWidth="1"/>
  </cols>
  <sheetData>
    <row r="1" spans="1:17" ht="109.5" customHeight="1">
      <c r="A1" s="180" t="s">
        <v>93</v>
      </c>
      <c r="B1" s="180"/>
      <c r="C1" s="180"/>
      <c r="D1" s="180"/>
      <c r="E1" s="180"/>
      <c r="F1" s="180"/>
      <c r="G1" s="180"/>
      <c r="H1" s="180"/>
      <c r="I1" s="165"/>
      <c r="J1" s="165"/>
      <c r="K1" s="165"/>
      <c r="L1" s="165"/>
      <c r="M1" s="165"/>
      <c r="N1" s="165"/>
      <c r="O1" s="165"/>
      <c r="P1" s="165"/>
      <c r="Q1" s="165"/>
    </row>
    <row r="2" spans="1:1" ht="17.45" customHeight="1">
      <c r="A2" s="10" t="s">
        <v>0</v>
      </c>
    </row>
    <row r="3" spans="1:10" ht="21.6" customHeight="1">
      <c r="A3" s="181" t="s">
        <v>61</v>
      </c>
      <c r="B3" s="181"/>
      <c r="C3" s="181"/>
      <c r="D3" s="182"/>
      <c r="E3" s="182"/>
      <c r="F3" s="182"/>
      <c r="G3" s="182"/>
      <c r="H3" s="182"/>
      <c r="J3" s="2"/>
    </row>
    <row r="4" spans="1:10" ht="16.9" customHeight="1">
      <c r="A4" s="185" t="s">
        <v>43</v>
      </c>
      <c r="B4" s="186"/>
      <c r="C4" s="186"/>
      <c r="D4" s="183"/>
      <c r="E4" s="184"/>
      <c r="F4" s="184"/>
      <c r="G4" s="184"/>
      <c r="H4" s="184"/>
      <c r="I4" s="5"/>
      <c r="J4" s="1"/>
    </row>
    <row r="5" spans="1:10" ht="15">
      <c r="A5" s="187" t="s">
        <v>44</v>
      </c>
      <c r="B5" s="188"/>
      <c r="C5" s="188"/>
      <c r="D5" s="183"/>
      <c r="E5" s="184"/>
      <c r="F5" s="184"/>
      <c r="G5" s="184"/>
      <c r="H5" s="184"/>
      <c r="I5" s="3"/>
      <c r="J5" s="1"/>
    </row>
    <row r="6" spans="1:10" ht="15" customHeight="1">
      <c r="A6" s="171" t="s">
        <v>60</v>
      </c>
      <c r="B6" s="172"/>
      <c r="C6" s="172"/>
      <c r="D6" s="176" t="s">
        <v>141</v>
      </c>
      <c r="E6" s="176"/>
      <c r="F6" s="177"/>
      <c r="G6" s="178" t="s">
        <v>142</v>
      </c>
      <c r="H6" s="179"/>
      <c r="I6" s="4"/>
      <c r="J6" s="1"/>
    </row>
    <row r="7" spans="9:9" ht="15">
      <c r="I7" s="91"/>
    </row>
    <row r="8" spans="9:9" ht="24" customHeight="1">
      <c r="I8" s="90"/>
    </row>
    <row r="9" ht="154.5" customHeight="1"/>
    <row r="10" ht="384.75" customHeight="1" thickBot="1"/>
    <row r="11" spans="1:9" ht="34.15" customHeight="1" thickTop="1" thickBot="1">
      <c r="A11" s="173" t="s">
        <v>62</v>
      </c>
      <c r="B11" s="174"/>
      <c r="C11" s="174"/>
      <c r="D11" s="174"/>
      <c r="E11" s="174"/>
      <c r="F11" s="174"/>
      <c r="G11" s="174"/>
      <c r="H11" s="175"/>
      <c r="I11" s="6"/>
    </row>
    <row r="12" spans="1:9" ht="21.6" customHeight="1" thickTop="1" thickBot="1">
      <c r="A12" s="197" t="s">
        <v>46</v>
      </c>
      <c r="B12" s="198"/>
      <c r="C12" s="198"/>
      <c r="D12" s="198"/>
      <c r="E12" s="198"/>
      <c r="F12" s="198"/>
      <c r="G12" s="198"/>
      <c r="H12" s="199"/>
      <c r="I12" s="6"/>
    </row>
    <row r="13" spans="1:9" ht="31.9" customHeight="1" thickTop="1">
      <c r="A13" s="200" t="s">
        <v>48</v>
      </c>
      <c r="B13" s="201"/>
      <c r="C13" s="201"/>
      <c r="D13" s="201"/>
      <c r="E13" s="202"/>
      <c r="F13" s="7" t="s">
        <v>47</v>
      </c>
      <c r="G13" s="208" t="s">
        <v>45</v>
      </c>
      <c r="H13" s="209"/>
      <c r="I13" s="6"/>
    </row>
    <row r="14" spans="1:9" ht="40.5" customHeight="1" thickBot="1">
      <c r="A14" s="203" t="s">
        <v>63</v>
      </c>
      <c r="B14" s="204"/>
      <c r="C14" s="204"/>
      <c r="D14" s="204"/>
      <c r="E14" s="205"/>
      <c r="F14" s="8">
        <f>0</f>
        <v>0</v>
      </c>
      <c r="G14" s="210" t="s">
        <v>59</v>
      </c>
      <c r="H14" s="211"/>
      <c r="I14" s="6"/>
    </row>
    <row r="15" spans="1:8" ht="21" customHeight="1" thickTop="1" thickBot="1">
      <c r="A15" s="206" t="s">
        <v>105</v>
      </c>
      <c r="B15" s="207"/>
      <c r="C15" s="207"/>
      <c r="D15" s="207"/>
      <c r="E15" s="207"/>
      <c r="F15" s="207"/>
      <c r="G15" s="207"/>
      <c r="H15" s="207"/>
    </row>
    <row r="16" spans="1:11" ht="32.45" customHeight="1" thickTop="1" thickBot="1">
      <c r="A16" s="15" t="s">
        <v>3</v>
      </c>
      <c r="B16" s="212" t="s">
        <v>106</v>
      </c>
      <c r="C16" s="213"/>
      <c r="D16" s="213"/>
      <c r="E16" s="213"/>
      <c r="F16" s="214"/>
      <c r="G16" s="38" t="str">
        <f>IF(K20&gt;0,"Conforme","Non conforme")</f>
        <v>Non conforme</v>
      </c>
      <c r="H16" s="42">
        <f>IF(G16="Conforme",10,0)</f>
        <v>0</v>
      </c>
      <c r="I16" s="11"/>
      <c r="J16" s="11"/>
      <c r="K16" s="102"/>
    </row>
    <row r="17" spans="1:11" ht="51" customHeight="1" thickBot="1">
      <c r="A17" s="17" t="s">
        <v>4</v>
      </c>
      <c r="B17" s="215" t="s">
        <v>102</v>
      </c>
      <c r="C17" s="216"/>
      <c r="D17" s="216"/>
      <c r="E17" s="216"/>
      <c r="F17" s="217"/>
      <c r="G17" s="51"/>
      <c r="I17" s="6"/>
      <c r="J17" s="110" t="b">
        <v>0</v>
      </c>
      <c r="K17" s="105"/>
    </row>
    <row r="18" spans="1:11" ht="59.45" customHeight="1" thickBot="1">
      <c r="A18" s="19" t="s">
        <v>5</v>
      </c>
      <c r="B18" s="215" t="s">
        <v>101</v>
      </c>
      <c r="C18" s="216"/>
      <c r="D18" s="216"/>
      <c r="E18" s="216"/>
      <c r="F18" s="217"/>
      <c r="G18" s="52"/>
      <c r="I18" s="6"/>
      <c r="J18" s="111" t="b">
        <v>0</v>
      </c>
      <c r="K18" s="106"/>
    </row>
    <row r="19" spans="1:11" ht="49.9" customHeight="1" thickBot="1">
      <c r="A19" s="20" t="s">
        <v>6</v>
      </c>
      <c r="B19" s="215" t="s">
        <v>103</v>
      </c>
      <c r="C19" s="216"/>
      <c r="D19" s="216"/>
      <c r="E19" s="216"/>
      <c r="F19" s="217"/>
      <c r="G19" s="53"/>
      <c r="I19" s="6"/>
      <c r="J19" s="111" t="b">
        <v>0</v>
      </c>
      <c r="K19" s="107"/>
    </row>
    <row r="20" spans="1:15" ht="51" customHeight="1" thickBot="1">
      <c r="A20" s="23" t="s">
        <v>7</v>
      </c>
      <c r="B20" s="218" t="s">
        <v>104</v>
      </c>
      <c r="C20" s="219"/>
      <c r="D20" s="219"/>
      <c r="E20" s="219"/>
      <c r="F20" s="220"/>
      <c r="G20" s="108"/>
      <c r="I20" s="6"/>
      <c r="J20" s="112" t="b">
        <v>0</v>
      </c>
      <c r="K20" s="109">
        <f>IF(J17=TRUE,4,IF(J18=TRUE,3,IF(J19=TRUE,2,IF(J20=TRUE,1,0))))</f>
        <v>0</v>
      </c>
      <c r="L20" s="195" t="s">
        <v>58</v>
      </c>
      <c r="M20" s="196"/>
      <c r="N20" s="196"/>
      <c r="O20" s="163"/>
    </row>
    <row r="21" spans="1:11" ht="34.15" customHeight="1" thickTop="1">
      <c r="A21" s="224" t="s">
        <v>64</v>
      </c>
      <c r="B21" s="225"/>
      <c r="C21" s="225"/>
      <c r="D21" s="225"/>
      <c r="E21" s="225"/>
      <c r="F21" s="225"/>
      <c r="G21" s="225"/>
      <c r="H21" s="226"/>
      <c r="I21" s="114"/>
      <c r="K21" s="104" t="b">
        <v>0</v>
      </c>
    </row>
    <row r="22" spans="1:11" ht="37.9" customHeight="1">
      <c r="A22" s="227"/>
      <c r="B22" s="227"/>
      <c r="C22" s="227"/>
      <c r="D22" s="227"/>
      <c r="E22" s="227"/>
      <c r="F22" s="227"/>
      <c r="G22" s="227"/>
      <c r="H22" s="228"/>
      <c r="I22" s="103"/>
      <c r="K22" s="104" t="b">
        <v>0</v>
      </c>
    </row>
    <row r="23" spans="1:9" ht="15">
      <c r="A23" s="221"/>
      <c r="B23" s="222"/>
      <c r="C23" s="222"/>
      <c r="D23" s="222"/>
      <c r="E23" s="222"/>
      <c r="F23" s="222"/>
      <c r="G23" s="222"/>
      <c r="H23" s="223"/>
      <c r="I23" s="1"/>
    </row>
    <row r="24" spans="1:18" ht="14.45" customHeight="1">
      <c r="A24" s="189" t="s">
        <v>144</v>
      </c>
      <c r="B24" s="189"/>
      <c r="C24" s="189"/>
      <c r="D24" s="189"/>
      <c r="E24" s="189"/>
      <c r="F24" s="189"/>
      <c r="G24" s="189"/>
      <c r="H24" s="189"/>
      <c r="I24" s="189"/>
      <c r="J24" s="189"/>
      <c r="K24" s="189"/>
      <c r="L24" s="189"/>
      <c r="M24" s="189"/>
      <c r="N24" s="189"/>
      <c r="O24" s="189"/>
      <c r="P24" s="189"/>
      <c r="Q24" s="190"/>
      <c r="R24" s="92"/>
    </row>
    <row r="25" spans="1:18" ht="14.45" customHeight="1">
      <c r="A25" s="191"/>
      <c r="B25" s="191"/>
      <c r="C25" s="191"/>
      <c r="D25" s="191"/>
      <c r="E25" s="191"/>
      <c r="F25" s="191"/>
      <c r="G25" s="191"/>
      <c r="H25" s="191"/>
      <c r="I25" s="191"/>
      <c r="J25" s="191"/>
      <c r="K25" s="191"/>
      <c r="L25" s="191"/>
      <c r="M25" s="191"/>
      <c r="N25" s="191"/>
      <c r="O25" s="191"/>
      <c r="P25" s="191"/>
      <c r="Q25" s="192"/>
      <c r="R25" s="92"/>
    </row>
    <row r="26" spans="1:18" ht="14.45" customHeight="1">
      <c r="A26" s="191"/>
      <c r="B26" s="191"/>
      <c r="C26" s="191"/>
      <c r="D26" s="191"/>
      <c r="E26" s="191"/>
      <c r="F26" s="191"/>
      <c r="G26" s="191"/>
      <c r="H26" s="191"/>
      <c r="I26" s="191"/>
      <c r="J26" s="191"/>
      <c r="K26" s="191"/>
      <c r="L26" s="191"/>
      <c r="M26" s="191"/>
      <c r="N26" s="191"/>
      <c r="O26" s="191"/>
      <c r="P26" s="191"/>
      <c r="Q26" s="192"/>
      <c r="R26" s="92"/>
    </row>
    <row r="27" spans="1:18" ht="15">
      <c r="A27" s="191"/>
      <c r="B27" s="191"/>
      <c r="C27" s="191"/>
      <c r="D27" s="191"/>
      <c r="E27" s="191"/>
      <c r="F27" s="191"/>
      <c r="G27" s="191"/>
      <c r="H27" s="191"/>
      <c r="I27" s="191"/>
      <c r="J27" s="191"/>
      <c r="K27" s="191"/>
      <c r="L27" s="191"/>
      <c r="M27" s="191"/>
      <c r="N27" s="191"/>
      <c r="O27" s="191"/>
      <c r="P27" s="191"/>
      <c r="Q27" s="192"/>
      <c r="R27" s="92"/>
    </row>
    <row r="28" spans="1:18" ht="51.6" customHeight="1">
      <c r="A28" s="193"/>
      <c r="B28" s="193"/>
      <c r="C28" s="193"/>
      <c r="D28" s="193"/>
      <c r="E28" s="193"/>
      <c r="F28" s="193"/>
      <c r="G28" s="193"/>
      <c r="H28" s="193"/>
      <c r="I28" s="193"/>
      <c r="J28" s="193"/>
      <c r="K28" s="193"/>
      <c r="L28" s="193"/>
      <c r="M28" s="193"/>
      <c r="N28" s="193"/>
      <c r="O28" s="193"/>
      <c r="P28" s="193"/>
      <c r="Q28" s="194"/>
      <c r="R28" s="92"/>
    </row>
    <row r="29" ht="37.15" customHeight="1"/>
    <row r="30" ht="41.45" customHeight="1"/>
    <row r="31" ht="42" customHeight="1"/>
    <row r="32" ht="44.45" customHeight="1"/>
    <row r="33" ht="86.45" customHeight="1"/>
  </sheetData>
  <sheetProtection algorithmName="SHA-512" hashValue="faJGOq4kvXeAz5RMNyqwbEEr9neMD/Mcp5ZLKq5FXSswAVDTE8ALBBlDjzqTkKyI+bSrszD2bx1c30oF5nFKlQ==" saltValue="lVciIrmOgD4IZIwi5PBZ4Q==" spinCount="100000" sheet="1" objects="1" scenarios="1"/>
  <mergeCells count="25">
    <mergeCell ref="A24:Q28"/>
    <mergeCell ref="L20:N20"/>
    <mergeCell ref="A12:H12"/>
    <mergeCell ref="A13:E13"/>
    <mergeCell ref="A14:E14"/>
    <mergeCell ref="A15:H15"/>
    <mergeCell ref="G13:H13"/>
    <mergeCell ref="G14:H14"/>
    <mergeCell ref="B16:F16"/>
    <mergeCell ref="B17:F17"/>
    <mergeCell ref="B18:F18"/>
    <mergeCell ref="B19:F19"/>
    <mergeCell ref="B20:F20"/>
    <mergeCell ref="A23:H23"/>
    <mergeCell ref="A21:H22"/>
    <mergeCell ref="A6:C6"/>
    <mergeCell ref="A11:H11"/>
    <mergeCell ref="D6:F6"/>
    <mergeCell ref="G6:H6"/>
    <mergeCell ref="A1:H1"/>
    <mergeCell ref="A3:H3"/>
    <mergeCell ref="D4:H4"/>
    <mergeCell ref="D5:H5"/>
    <mergeCell ref="A4:C4"/>
    <mergeCell ref="A5:C5"/>
  </mergeCells>
  <dataValidations count="3">
    <dataValidation allowBlank="1" showInputMessage="1" showErrorMessage="1" prompt="Indiquez le nom de l'établissement concerné par l'autodiagnostic" sqref="D4 I4"/>
    <dataValidation allowBlank="1" showInputMessage="1" showErrorMessage="1" prompt="Indiquez les NOM et Prénom du Responsable du Service (ou en charge de la Fonction)" sqref="D5"/>
    <dataValidation allowBlank="1" showInputMessage="1" showErrorMessage="1" prompt="Indiquez l'email" sqref="D6"/>
  </dataValidations>
  <printOptions horizontalCentered="1" verticalCentered="1"/>
  <pageMargins left="0.2362204724409449" right="0.2362204724409449" top="0.7480314960629921" bottom="0.7480314960629921" header="0.31496062992125984" footer="0.31496062992125984"/>
  <pageSetup fitToHeight="0" orientation="landscape" pageOrder="overThenDown" paperSize="9" scale="73" r:id="rId8"/>
  <rowBreaks count="1" manualBreakCount="1">
    <brk id="10" max="8" man="1"/>
  </rowBreaks>
  <drawing r:id="rId6"/>
  <legacyDrawing r:id="rId7"/>
  <mc:AlternateContent xmlns:mc="http://schemas.openxmlformats.org/markup-compatibility/2006">
    <mc:Choice Requires="x14">
      <controls>
        <mc:AlternateContent xmlns:mc="http://schemas.openxmlformats.org/markup-compatibility/2006">
          <mc:Choice Requires="x14">
            <control shapeId="17409" r:id="rId1" name="Button 1">
              <controlPr defaultSize="0" print="0" autoLine="0" autoPict="0">
                <macro>[0]!Theme1_Cliquer</macro>
                <anchor moveWithCells="1" sizeWithCells="1">
                  <from>
                    <xdr:col>8</xdr:col>
                    <xdr:colOff>752475</xdr:colOff>
                    <xdr:row>20</xdr:row>
                    <xdr:rowOff>28575</xdr:rowOff>
                  </from>
                  <to>
                    <xdr:col>15</xdr:col>
                    <xdr:colOff>133350</xdr:colOff>
                    <xdr:row>22</xdr:row>
                    <xdr:rowOff>133350</xdr:rowOff>
                  </to>
                </anchor>
              </controlPr>
            </control>
          </mc:Choice>
        </mc:AlternateContent>
        <mc:AlternateContent xmlns:mc="http://schemas.openxmlformats.org/markup-compatibility/2006">
          <mc:Choice Requires="x14">
            <control shapeId="17418" r:id="rId2" name="Check Box 10">
              <controlPr defaultSize="0" autoLine="0" linkedCell="$J$17" autoPict="0">
                <anchor moveWithCells="1" sizeWithCells="1">
                  <from>
                    <xdr:col>6</xdr:col>
                    <xdr:colOff>323850</xdr:colOff>
                    <xdr:row>16</xdr:row>
                    <xdr:rowOff>247650</xdr:rowOff>
                  </from>
                  <to>
                    <xdr:col>6</xdr:col>
                    <xdr:colOff>619125</xdr:colOff>
                    <xdr:row>16</xdr:row>
                    <xdr:rowOff>571500</xdr:rowOff>
                  </to>
                </anchor>
              </controlPr>
            </control>
          </mc:Choice>
        </mc:AlternateContent>
        <mc:AlternateContent xmlns:mc="http://schemas.openxmlformats.org/markup-compatibility/2006">
          <mc:Choice Requires="x14">
            <control shapeId="17419" r:id="rId3" name="Check Box 11">
              <controlPr defaultSize="0" autoLine="0" linkedCell="$J$18" autoPict="0">
                <anchor moveWithCells="1">
                  <from>
                    <xdr:col>6</xdr:col>
                    <xdr:colOff>333375</xdr:colOff>
                    <xdr:row>17</xdr:row>
                    <xdr:rowOff>219075</xdr:rowOff>
                  </from>
                  <to>
                    <xdr:col>6</xdr:col>
                    <xdr:colOff>561975</xdr:colOff>
                    <xdr:row>17</xdr:row>
                    <xdr:rowOff>600075</xdr:rowOff>
                  </to>
                </anchor>
              </controlPr>
            </control>
          </mc:Choice>
        </mc:AlternateContent>
        <mc:AlternateContent xmlns:mc="http://schemas.openxmlformats.org/markup-compatibility/2006">
          <mc:Choice Requires="x14">
            <control shapeId="17420" r:id="rId4" name="Check Box 12">
              <controlPr defaultSize="0" autoLine="0" linkedCell="$J$19" autoPict="0">
                <anchor moveWithCells="1">
                  <from>
                    <xdr:col>6</xdr:col>
                    <xdr:colOff>323850</xdr:colOff>
                    <xdr:row>18</xdr:row>
                    <xdr:rowOff>95250</xdr:rowOff>
                  </from>
                  <to>
                    <xdr:col>6</xdr:col>
                    <xdr:colOff>590550</xdr:colOff>
                    <xdr:row>18</xdr:row>
                    <xdr:rowOff>447675</xdr:rowOff>
                  </to>
                </anchor>
              </controlPr>
            </control>
          </mc:Choice>
        </mc:AlternateContent>
        <mc:AlternateContent xmlns:mc="http://schemas.openxmlformats.org/markup-compatibility/2006">
          <mc:Choice Requires="x14">
            <control shapeId="17421" r:id="rId5" name="Check Box 13">
              <controlPr defaultSize="0" autoLine="0" linkedCell="$J$20" autoPict="0">
                <anchor moveWithCells="1">
                  <from>
                    <xdr:col>6</xdr:col>
                    <xdr:colOff>333375</xdr:colOff>
                    <xdr:row>19</xdr:row>
                    <xdr:rowOff>142875</xdr:rowOff>
                  </from>
                  <to>
                    <xdr:col>6</xdr:col>
                    <xdr:colOff>714375</xdr:colOff>
                    <xdr:row>19</xdr:row>
                    <xdr:rowOff>504825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Feuil8">
    <tabColor theme="4" tint="0.39998000860214233"/>
    <pageSetUpPr fitToPage="1"/>
  </sheetPr>
  <dimension ref="A1:M84"/>
  <sheetViews>
    <sheetView showGridLines="0" workbookViewId="0" topLeftCell="A1">
      <selection pane="topLeft" activeCell="M88" sqref="M88"/>
    </sheetView>
  </sheetViews>
  <sheetFormatPr defaultColWidth="11.424285714285714" defaultRowHeight="15"/>
  <cols>
    <col min="1" max="1" width="18.428571428571427" customWidth="1"/>
    <col min="8" max="8" width="11.428571428571429" customWidth="1"/>
    <col min="10" max="10" width="16.428571428571427" customWidth="1"/>
    <col min="11" max="11" width="15.285714285714286" customWidth="1"/>
    <col min="12" max="12" width="0.42857142857142855" customWidth="1"/>
    <col min="13" max="13" width="78.57142857142857" customWidth="1"/>
  </cols>
  <sheetData>
    <row r="1" spans="1:13" ht="15" customHeight="1">
      <c r="A1" s="281" t="s">
        <v>92</v>
      </c>
      <c r="B1" s="282"/>
      <c r="C1" s="282"/>
      <c r="D1" s="282"/>
      <c r="E1" s="282"/>
      <c r="F1" s="282"/>
      <c r="G1" s="282"/>
      <c r="H1" s="282"/>
      <c r="I1" s="282"/>
      <c r="J1" s="282"/>
      <c r="K1" s="282"/>
      <c r="L1" s="282"/>
      <c r="M1" s="283"/>
    </row>
    <row r="2" spans="1:13" ht="75" customHeight="1">
      <c r="A2" s="284"/>
      <c r="B2" s="285"/>
      <c r="C2" s="285"/>
      <c r="D2" s="285"/>
      <c r="E2" s="285"/>
      <c r="F2" s="285"/>
      <c r="G2" s="285"/>
      <c r="H2" s="285"/>
      <c r="I2" s="285"/>
      <c r="J2" s="285"/>
      <c r="K2" s="285"/>
      <c r="L2" s="285"/>
      <c r="M2" s="286"/>
    </row>
    <row r="3" spans="1:13" ht="18.75" customHeight="1">
      <c r="A3" s="275" t="s">
        <v>96</v>
      </c>
      <c r="B3" s="276"/>
      <c r="C3" s="276"/>
      <c r="D3" s="276"/>
      <c r="E3" s="276"/>
      <c r="F3" s="276"/>
      <c r="G3" s="276"/>
      <c r="H3" s="276"/>
      <c r="I3" s="276"/>
      <c r="J3" s="276"/>
      <c r="K3" s="276"/>
      <c r="L3" s="276"/>
      <c r="M3" s="277"/>
    </row>
    <row r="4" spans="1:13" ht="18.75" customHeight="1" thickBot="1">
      <c r="A4" s="278"/>
      <c r="B4" s="279"/>
      <c r="C4" s="279"/>
      <c r="D4" s="279"/>
      <c r="E4" s="279"/>
      <c r="F4" s="279"/>
      <c r="G4" s="279"/>
      <c r="H4" s="279"/>
      <c r="I4" s="279"/>
      <c r="J4" s="279"/>
      <c r="K4" s="279"/>
      <c r="L4" s="279"/>
      <c r="M4" s="280"/>
    </row>
    <row r="5" spans="1:13" ht="15">
      <c r="A5" s="11"/>
      <c r="B5" s="11"/>
      <c r="C5" s="11"/>
      <c r="D5" s="11"/>
      <c r="E5" s="11"/>
      <c r="F5" s="11"/>
      <c r="G5" s="11"/>
      <c r="H5" s="11"/>
      <c r="I5" s="11"/>
      <c r="J5" s="11"/>
      <c r="K5" s="11"/>
      <c r="L5" s="11"/>
      <c r="M5" s="11"/>
    </row>
    <row r="6" spans="1:13" ht="18" customHeight="1">
      <c r="A6" s="295" t="s">
        <v>97</v>
      </c>
      <c r="B6" s="295"/>
      <c r="C6" s="295"/>
      <c r="D6" s="295"/>
      <c r="E6" s="295"/>
      <c r="F6" s="295"/>
      <c r="G6" s="295"/>
      <c r="H6" s="295"/>
      <c r="I6" s="295"/>
      <c r="J6" s="295"/>
      <c r="K6" s="11"/>
      <c r="L6" s="11"/>
      <c r="M6" s="11"/>
    </row>
    <row r="7" spans="1:13" ht="15.75" thickBot="1">
      <c r="A7" s="295"/>
      <c r="B7" s="295"/>
      <c r="C7" s="295"/>
      <c r="D7" s="295"/>
      <c r="E7" s="295"/>
      <c r="F7" s="295"/>
      <c r="G7" s="295"/>
      <c r="H7" s="295"/>
      <c r="I7" s="295"/>
      <c r="J7" s="295"/>
      <c r="K7" s="11"/>
      <c r="L7" s="11"/>
      <c r="M7" s="11"/>
    </row>
    <row r="8" spans="1:13" ht="15.75" thickBot="1">
      <c r="A8" s="11"/>
      <c r="B8" s="11"/>
      <c r="C8" s="11"/>
      <c r="D8" s="11"/>
      <c r="E8" s="11"/>
      <c r="F8" s="11"/>
      <c r="G8" s="11"/>
      <c r="H8" s="11"/>
      <c r="I8" s="11"/>
      <c r="J8" s="39"/>
      <c r="K8" s="40" t="s">
        <v>19</v>
      </c>
      <c r="L8" s="93"/>
      <c r="M8" s="293" t="s">
        <v>94</v>
      </c>
    </row>
    <row r="9" spans="1:13" ht="46.5" customHeight="1" thickBot="1">
      <c r="A9" s="41" t="s">
        <v>1</v>
      </c>
      <c r="B9" s="267" t="s">
        <v>2</v>
      </c>
      <c r="C9" s="267"/>
      <c r="D9" s="267"/>
      <c r="E9" s="267"/>
      <c r="F9" s="267"/>
      <c r="G9" s="267"/>
      <c r="H9" s="267"/>
      <c r="I9" s="296"/>
      <c r="J9" s="38" t="str">
        <f>IF(J10&gt;0,"Conforme","Non conforme")</f>
        <v>Non conforme</v>
      </c>
      <c r="K9" s="42">
        <f>IF(J9="Conforme",10,0)</f>
        <v>0</v>
      </c>
      <c r="L9" s="94" t="s">
        <v>20</v>
      </c>
      <c r="M9" s="250"/>
    </row>
    <row r="10" spans="1:13" ht="42" customHeight="1">
      <c r="A10" s="32" t="s">
        <v>3</v>
      </c>
      <c r="B10" s="251" t="s">
        <v>90</v>
      </c>
      <c r="C10" s="251"/>
      <c r="D10" s="251"/>
      <c r="E10" s="251"/>
      <c r="F10" s="251"/>
      <c r="G10" s="251"/>
      <c r="H10" s="251"/>
      <c r="I10" s="270"/>
      <c r="J10" s="55">
        <f>IF(K14=TRUE,4,IF(K13=TRUE,3,IF(K12=TRUE,2,IF(K11=TRUE,1,0))))</f>
        <v>0</v>
      </c>
      <c r="K10" s="18"/>
      <c r="L10" s="94">
        <f>25*J10</f>
        <v>0</v>
      </c>
      <c r="M10" s="250"/>
    </row>
    <row r="11" spans="1:13" ht="75" customHeight="1">
      <c r="A11" s="252"/>
      <c r="B11" s="17" t="s">
        <v>4</v>
      </c>
      <c r="C11" s="297" t="s">
        <v>145</v>
      </c>
      <c r="D11" s="297"/>
      <c r="E11" s="297"/>
      <c r="F11" s="297"/>
      <c r="G11" s="297"/>
      <c r="H11" s="297"/>
      <c r="I11" s="298"/>
      <c r="J11" s="51"/>
      <c r="K11" s="49" t="b">
        <v>0</v>
      </c>
      <c r="L11" s="93"/>
      <c r="M11" s="160"/>
    </row>
    <row r="12" spans="1:13" ht="75" customHeight="1">
      <c r="A12" s="253"/>
      <c r="B12" s="19" t="s">
        <v>5</v>
      </c>
      <c r="C12" s="256" t="s">
        <v>146</v>
      </c>
      <c r="D12" s="256"/>
      <c r="E12" s="256"/>
      <c r="F12" s="256"/>
      <c r="G12" s="256"/>
      <c r="H12" s="256"/>
      <c r="I12" s="272"/>
      <c r="J12" s="52"/>
      <c r="K12" s="49" t="b">
        <v>0</v>
      </c>
      <c r="L12" s="93"/>
      <c r="M12" s="160"/>
    </row>
    <row r="13" spans="1:13" ht="75" customHeight="1">
      <c r="A13" s="253"/>
      <c r="B13" s="20" t="s">
        <v>6</v>
      </c>
      <c r="C13" s="263" t="s">
        <v>147</v>
      </c>
      <c r="D13" s="263"/>
      <c r="E13" s="263"/>
      <c r="F13" s="263"/>
      <c r="G13" s="263"/>
      <c r="H13" s="263"/>
      <c r="I13" s="273"/>
      <c r="J13" s="53"/>
      <c r="K13" s="49" t="b">
        <v>0</v>
      </c>
      <c r="L13" s="93"/>
      <c r="M13" s="160"/>
    </row>
    <row r="14" spans="1:13" ht="75" customHeight="1" thickBot="1">
      <c r="A14" s="262"/>
      <c r="B14" s="23" t="s">
        <v>7</v>
      </c>
      <c r="C14" s="264" t="s">
        <v>148</v>
      </c>
      <c r="D14" s="264"/>
      <c r="E14" s="264"/>
      <c r="F14" s="264"/>
      <c r="G14" s="264"/>
      <c r="H14" s="264"/>
      <c r="I14" s="299"/>
      <c r="J14" s="54"/>
      <c r="K14" s="50" t="b">
        <v>0</v>
      </c>
      <c r="L14" s="93"/>
      <c r="M14" s="160"/>
    </row>
    <row r="15" spans="1:13" ht="42.75" customHeight="1" thickTop="1" thickBot="1">
      <c r="A15" s="31" t="s">
        <v>9</v>
      </c>
      <c r="B15" s="267" t="s">
        <v>10</v>
      </c>
      <c r="C15" s="247"/>
      <c r="D15" s="247"/>
      <c r="E15" s="247"/>
      <c r="F15" s="247"/>
      <c r="G15" s="247"/>
      <c r="H15" s="247"/>
      <c r="I15" s="248"/>
      <c r="J15" s="37" t="str">
        <f>IF(J16&gt;0,"Conforme","Non conforme")</f>
        <v>Non conforme</v>
      </c>
      <c r="K15" s="43">
        <f>IF($J$15="Conforme",15,0)</f>
        <v>0</v>
      </c>
      <c r="L15" s="94" t="s">
        <v>20</v>
      </c>
      <c r="M15" s="249" t="s">
        <v>94</v>
      </c>
    </row>
    <row r="16" spans="1:13" ht="38.25" customHeight="1">
      <c r="A16" s="32" t="s">
        <v>3</v>
      </c>
      <c r="B16" s="251" t="s">
        <v>65</v>
      </c>
      <c r="C16" s="251"/>
      <c r="D16" s="251"/>
      <c r="E16" s="251"/>
      <c r="F16" s="251"/>
      <c r="G16" s="251"/>
      <c r="H16" s="251"/>
      <c r="I16" s="270"/>
      <c r="J16" s="55">
        <f>IF(K20=TRUE,4,IF(K19=TRUE,3,IF(K18=TRUE,2,IF(K17=TRUE,1,0))))</f>
        <v>0</v>
      </c>
      <c r="K16" s="44"/>
      <c r="L16" s="94">
        <f>25*J16</f>
        <v>0</v>
      </c>
      <c r="M16" s="250"/>
    </row>
    <row r="17" spans="1:13" ht="75" customHeight="1">
      <c r="A17" s="252"/>
      <c r="B17" s="17" t="s">
        <v>4</v>
      </c>
      <c r="C17" s="255" t="s">
        <v>149</v>
      </c>
      <c r="D17" s="255"/>
      <c r="E17" s="255"/>
      <c r="F17" s="255"/>
      <c r="G17" s="255"/>
      <c r="H17" s="255"/>
      <c r="I17" s="271"/>
      <c r="J17" s="73"/>
      <c r="K17" s="66" t="b">
        <v>0</v>
      </c>
      <c r="L17" s="95"/>
      <c r="M17" s="160"/>
    </row>
    <row r="18" spans="1:13" ht="75" customHeight="1">
      <c r="A18" s="253"/>
      <c r="B18" s="19" t="s">
        <v>5</v>
      </c>
      <c r="C18" s="256" t="s">
        <v>150</v>
      </c>
      <c r="D18" s="256"/>
      <c r="E18" s="256"/>
      <c r="F18" s="256"/>
      <c r="G18" s="256"/>
      <c r="H18" s="256"/>
      <c r="I18" s="272"/>
      <c r="J18" s="74"/>
      <c r="K18" s="66" t="b">
        <v>0</v>
      </c>
      <c r="L18" s="93"/>
      <c r="M18" s="160"/>
    </row>
    <row r="19" spans="1:13" ht="75" customHeight="1">
      <c r="A19" s="253"/>
      <c r="B19" s="20" t="s">
        <v>6</v>
      </c>
      <c r="C19" s="263" t="s">
        <v>151</v>
      </c>
      <c r="D19" s="263"/>
      <c r="E19" s="263"/>
      <c r="F19" s="263"/>
      <c r="G19" s="263"/>
      <c r="H19" s="263"/>
      <c r="I19" s="273"/>
      <c r="J19" s="75"/>
      <c r="K19" s="66" t="b">
        <v>0</v>
      </c>
      <c r="L19" s="93"/>
      <c r="M19" s="160"/>
    </row>
    <row r="20" spans="1:13" ht="75" customHeight="1" thickBot="1">
      <c r="A20" s="254"/>
      <c r="B20" s="23" t="s">
        <v>7</v>
      </c>
      <c r="C20" s="265" t="s">
        <v>66</v>
      </c>
      <c r="D20" s="265"/>
      <c r="E20" s="265"/>
      <c r="F20" s="265"/>
      <c r="G20" s="265"/>
      <c r="H20" s="265"/>
      <c r="I20" s="274"/>
      <c r="J20" s="76"/>
      <c r="K20" s="66" t="b">
        <v>0</v>
      </c>
      <c r="L20" s="93"/>
      <c r="M20" s="160"/>
    </row>
    <row r="21" spans="1:13" ht="48" customHeight="1">
      <c r="A21" s="13" t="s">
        <v>11</v>
      </c>
      <c r="B21" s="267" t="s">
        <v>12</v>
      </c>
      <c r="C21" s="267"/>
      <c r="D21" s="267"/>
      <c r="E21" s="267"/>
      <c r="F21" s="267"/>
      <c r="G21" s="267"/>
      <c r="H21" s="267"/>
      <c r="I21" s="268"/>
      <c r="J21" s="38" t="str">
        <f>IF(J22&gt;0,"Conforme","Non conforme")</f>
        <v>Non conforme</v>
      </c>
      <c r="K21" s="42">
        <f>IF($J$21="Conforme",15,0)</f>
        <v>0</v>
      </c>
      <c r="L21" s="94" t="s">
        <v>20</v>
      </c>
      <c r="M21" s="249" t="s">
        <v>94</v>
      </c>
    </row>
    <row r="22" spans="1:13" ht="34.5" customHeight="1">
      <c r="A22" s="35" t="s">
        <v>3</v>
      </c>
      <c r="B22" s="251" t="s">
        <v>8</v>
      </c>
      <c r="C22" s="251"/>
      <c r="D22" s="251"/>
      <c r="E22" s="251"/>
      <c r="F22" s="251"/>
      <c r="G22" s="251"/>
      <c r="H22" s="251"/>
      <c r="I22" s="251"/>
      <c r="J22" s="56">
        <f>IF(K26=TRUE,4,IF(K25=TRUE,3,IF(K24=TRUE,2,IF(K23=TRUE,1,0))))</f>
        <v>0</v>
      </c>
      <c r="K22" s="44"/>
      <c r="L22" s="94">
        <f>25*J22</f>
        <v>0</v>
      </c>
      <c r="M22" s="250"/>
    </row>
    <row r="23" spans="1:13" ht="75" customHeight="1">
      <c r="A23" s="252"/>
      <c r="B23" s="17" t="s">
        <v>4</v>
      </c>
      <c r="C23" s="255" t="s">
        <v>152</v>
      </c>
      <c r="D23" s="255"/>
      <c r="E23" s="255"/>
      <c r="F23" s="255"/>
      <c r="G23" s="255"/>
      <c r="H23" s="255"/>
      <c r="I23" s="255"/>
      <c r="J23" s="65"/>
      <c r="K23" s="66" t="b">
        <v>0</v>
      </c>
      <c r="L23" s="93"/>
      <c r="M23" s="160"/>
    </row>
    <row r="24" spans="1:13" ht="75" customHeight="1">
      <c r="A24" s="253"/>
      <c r="B24" s="19" t="s">
        <v>5</v>
      </c>
      <c r="C24" s="256" t="s">
        <v>153</v>
      </c>
      <c r="D24" s="256"/>
      <c r="E24" s="256"/>
      <c r="F24" s="256"/>
      <c r="G24" s="256"/>
      <c r="H24" s="256"/>
      <c r="I24" s="256"/>
      <c r="J24" s="67"/>
      <c r="K24" s="66" t="b">
        <v>0</v>
      </c>
      <c r="L24" s="93"/>
      <c r="M24" s="160"/>
    </row>
    <row r="25" spans="1:13" ht="75" customHeight="1">
      <c r="A25" s="253"/>
      <c r="B25" s="20" t="s">
        <v>6</v>
      </c>
      <c r="C25" s="263" t="s">
        <v>154</v>
      </c>
      <c r="D25" s="263"/>
      <c r="E25" s="263"/>
      <c r="F25" s="263"/>
      <c r="G25" s="263"/>
      <c r="H25" s="263"/>
      <c r="I25" s="263"/>
      <c r="J25" s="164"/>
      <c r="K25" s="66" t="b">
        <v>0</v>
      </c>
      <c r="L25" s="93"/>
      <c r="M25" s="160"/>
    </row>
    <row r="26" spans="1:13" ht="75" customHeight="1" thickBot="1">
      <c r="A26" s="254"/>
      <c r="B26" s="22" t="s">
        <v>7</v>
      </c>
      <c r="C26" s="269" t="s">
        <v>67</v>
      </c>
      <c r="D26" s="269"/>
      <c r="E26" s="269"/>
      <c r="F26" s="269"/>
      <c r="G26" s="269"/>
      <c r="H26" s="269"/>
      <c r="I26" s="269"/>
      <c r="J26" s="69"/>
      <c r="K26" s="70" t="b">
        <v>0</v>
      </c>
      <c r="L26" s="93"/>
      <c r="M26" s="160"/>
    </row>
    <row r="27" spans="1:13" ht="39" customHeight="1">
      <c r="A27" s="36" t="s">
        <v>13</v>
      </c>
      <c r="B27" s="247" t="s">
        <v>68</v>
      </c>
      <c r="C27" s="247"/>
      <c r="D27" s="247"/>
      <c r="E27" s="247"/>
      <c r="F27" s="247"/>
      <c r="G27" s="247"/>
      <c r="H27" s="247"/>
      <c r="I27" s="266"/>
      <c r="J27" s="38" t="str">
        <f>IF(J28&gt;0,"Conforme","Non conforme")</f>
        <v>Non conforme</v>
      </c>
      <c r="K27" s="43">
        <f>IF($J$27="Conforme",15,0)</f>
        <v>0</v>
      </c>
      <c r="L27" s="94" t="s">
        <v>20</v>
      </c>
      <c r="M27" s="249" t="s">
        <v>94</v>
      </c>
    </row>
    <row r="28" spans="1:13" ht="41.25" customHeight="1">
      <c r="A28" s="35" t="s">
        <v>3</v>
      </c>
      <c r="B28" s="251" t="s">
        <v>8</v>
      </c>
      <c r="C28" s="251"/>
      <c r="D28" s="251"/>
      <c r="E28" s="251"/>
      <c r="F28" s="251"/>
      <c r="G28" s="251"/>
      <c r="H28" s="251"/>
      <c r="I28" s="251"/>
      <c r="J28" s="56">
        <f>IF(K32=TRUE,4,IF(K31=TRUE,3,IF(K30=TRUE,2,IF(K29=TRUE,1,0))))</f>
        <v>0</v>
      </c>
      <c r="K28" s="44"/>
      <c r="L28" s="94">
        <f>25*J28</f>
        <v>0</v>
      </c>
      <c r="M28" s="250"/>
    </row>
    <row r="29" spans="1:13" ht="75" customHeight="1">
      <c r="A29" s="252"/>
      <c r="B29" s="17" t="s">
        <v>4</v>
      </c>
      <c r="C29" s="255" t="s">
        <v>155</v>
      </c>
      <c r="D29" s="255"/>
      <c r="E29" s="255"/>
      <c r="F29" s="255"/>
      <c r="G29" s="255"/>
      <c r="H29" s="255"/>
      <c r="I29" s="255"/>
      <c r="J29" s="65"/>
      <c r="K29" s="66" t="b">
        <v>0</v>
      </c>
      <c r="L29" s="93"/>
      <c r="M29" s="160"/>
    </row>
    <row r="30" spans="1:13" ht="75" customHeight="1">
      <c r="A30" s="253"/>
      <c r="B30" s="19" t="s">
        <v>5</v>
      </c>
      <c r="C30" s="256" t="s">
        <v>156</v>
      </c>
      <c r="D30" s="256"/>
      <c r="E30" s="256"/>
      <c r="F30" s="256"/>
      <c r="G30" s="256"/>
      <c r="H30" s="256"/>
      <c r="I30" s="256"/>
      <c r="J30" s="67"/>
      <c r="K30" s="66" t="b">
        <v>0</v>
      </c>
      <c r="L30" s="93"/>
      <c r="M30" s="160"/>
    </row>
    <row r="31" spans="1:13" ht="75" customHeight="1">
      <c r="A31" s="253"/>
      <c r="B31" s="20" t="s">
        <v>6</v>
      </c>
      <c r="C31" s="263" t="s">
        <v>157</v>
      </c>
      <c r="D31" s="263"/>
      <c r="E31" s="263"/>
      <c r="F31" s="263"/>
      <c r="G31" s="263"/>
      <c r="H31" s="263"/>
      <c r="I31" s="263"/>
      <c r="J31" s="68"/>
      <c r="K31" s="66" t="b">
        <v>0</v>
      </c>
      <c r="L31" s="93"/>
      <c r="M31" s="160"/>
    </row>
    <row r="32" spans="1:13" ht="90" customHeight="1" thickBot="1">
      <c r="A32" s="262"/>
      <c r="B32" s="23" t="s">
        <v>7</v>
      </c>
      <c r="C32" s="265" t="s">
        <v>70</v>
      </c>
      <c r="D32" s="265"/>
      <c r="E32" s="265"/>
      <c r="F32" s="265"/>
      <c r="G32" s="265"/>
      <c r="H32" s="265"/>
      <c r="I32" s="265"/>
      <c r="J32" s="71"/>
      <c r="K32" s="66" t="b">
        <v>0</v>
      </c>
      <c r="L32" s="93"/>
      <c r="M32" s="160"/>
    </row>
    <row r="33" spans="1:13" ht="42" customHeight="1" thickTop="1">
      <c r="A33" s="34" t="s">
        <v>14</v>
      </c>
      <c r="B33" s="260" t="s">
        <v>69</v>
      </c>
      <c r="C33" s="260"/>
      <c r="D33" s="260"/>
      <c r="E33" s="260"/>
      <c r="F33" s="260"/>
      <c r="G33" s="260"/>
      <c r="H33" s="260"/>
      <c r="I33" s="261"/>
      <c r="J33" s="38" t="str">
        <f>IF(J34&gt;0,"Conforme","Non conforme")</f>
        <v>Non conforme</v>
      </c>
      <c r="K33" s="42">
        <f>IF($J$33="Conforme",10,0)</f>
        <v>0</v>
      </c>
      <c r="L33" s="94" t="s">
        <v>20</v>
      </c>
      <c r="M33" s="249" t="s">
        <v>94</v>
      </c>
    </row>
    <row r="34" spans="1:13" ht="37.5" customHeight="1">
      <c r="A34" s="35" t="s">
        <v>3</v>
      </c>
      <c r="B34" s="251" t="s">
        <v>8</v>
      </c>
      <c r="C34" s="251"/>
      <c r="D34" s="251"/>
      <c r="E34" s="251"/>
      <c r="F34" s="251"/>
      <c r="G34" s="251"/>
      <c r="H34" s="251"/>
      <c r="I34" s="251"/>
      <c r="J34" s="56">
        <f>IF(K38=TRUE,4,IF(K37=TRUE,3,IF(K36=TRUE,2,IF(K35=TRUE,1,0))))</f>
        <v>0</v>
      </c>
      <c r="K34" s="44"/>
      <c r="L34" s="94">
        <f>25*J34</f>
        <v>0</v>
      </c>
      <c r="M34" s="250"/>
    </row>
    <row r="35" spans="1:13" ht="75" customHeight="1">
      <c r="A35" s="252"/>
      <c r="B35" s="17" t="s">
        <v>4</v>
      </c>
      <c r="C35" s="255" t="s">
        <v>158</v>
      </c>
      <c r="D35" s="255"/>
      <c r="E35" s="255"/>
      <c r="F35" s="255"/>
      <c r="G35" s="255"/>
      <c r="H35" s="255"/>
      <c r="I35" s="255"/>
      <c r="J35" s="65"/>
      <c r="K35" s="66" t="b">
        <v>0</v>
      </c>
      <c r="L35" s="93"/>
      <c r="M35" s="160"/>
    </row>
    <row r="36" spans="1:13" ht="75" customHeight="1">
      <c r="A36" s="253"/>
      <c r="B36" s="19" t="s">
        <v>5</v>
      </c>
      <c r="C36" s="256" t="s">
        <v>159</v>
      </c>
      <c r="D36" s="256"/>
      <c r="E36" s="256"/>
      <c r="F36" s="256"/>
      <c r="G36" s="256"/>
      <c r="H36" s="256"/>
      <c r="I36" s="256"/>
      <c r="J36" s="67"/>
      <c r="K36" s="66" t="b">
        <v>0</v>
      </c>
      <c r="L36" s="93"/>
      <c r="M36" s="160"/>
    </row>
    <row r="37" spans="1:13" ht="75" customHeight="1">
      <c r="A37" s="253"/>
      <c r="B37" s="20" t="s">
        <v>6</v>
      </c>
      <c r="C37" s="263" t="s">
        <v>160</v>
      </c>
      <c r="D37" s="263"/>
      <c r="E37" s="263"/>
      <c r="F37" s="263"/>
      <c r="G37" s="263"/>
      <c r="H37" s="263"/>
      <c r="I37" s="263"/>
      <c r="J37" s="68"/>
      <c r="K37" s="66" t="b">
        <v>0</v>
      </c>
      <c r="L37" s="93"/>
      <c r="M37" s="160"/>
    </row>
    <row r="38" spans="1:13" ht="75" customHeight="1" thickBot="1">
      <c r="A38" s="262"/>
      <c r="B38" s="23" t="s">
        <v>7</v>
      </c>
      <c r="C38" s="265" t="s">
        <v>162</v>
      </c>
      <c r="D38" s="265"/>
      <c r="E38" s="265"/>
      <c r="F38" s="265"/>
      <c r="G38" s="265"/>
      <c r="H38" s="265"/>
      <c r="I38" s="265"/>
      <c r="J38" s="72"/>
      <c r="K38" s="66" t="b">
        <v>0</v>
      </c>
      <c r="L38" s="93"/>
      <c r="M38" s="160"/>
    </row>
    <row r="39" spans="1:13" ht="34.5" customHeight="1" thickTop="1">
      <c r="A39" s="36" t="s">
        <v>15</v>
      </c>
      <c r="B39" s="260" t="s">
        <v>71</v>
      </c>
      <c r="C39" s="260"/>
      <c r="D39" s="260"/>
      <c r="E39" s="260"/>
      <c r="F39" s="260"/>
      <c r="G39" s="260"/>
      <c r="H39" s="260"/>
      <c r="I39" s="261"/>
      <c r="J39" s="38" t="str">
        <f>IF(J40&gt;0,"Conforme","Non conforme")</f>
        <v>Non conforme</v>
      </c>
      <c r="K39" s="45">
        <f>IF($J$39="Conforme",15,0)</f>
        <v>0</v>
      </c>
      <c r="L39" s="94" t="s">
        <v>20</v>
      </c>
      <c r="M39" s="249" t="s">
        <v>94</v>
      </c>
    </row>
    <row r="40" spans="1:13" ht="30" customHeight="1">
      <c r="A40" s="35" t="s">
        <v>3</v>
      </c>
      <c r="B40" s="251" t="s">
        <v>8</v>
      </c>
      <c r="C40" s="251"/>
      <c r="D40" s="251"/>
      <c r="E40" s="251"/>
      <c r="F40" s="251"/>
      <c r="G40" s="251"/>
      <c r="H40" s="251"/>
      <c r="I40" s="251"/>
      <c r="J40" s="56">
        <f>IF(K44=TRUE,4,IF(K43=TRUE,3,IF(K42=TRUE,2,IF(K41=TRUE,1,0))))</f>
        <v>0</v>
      </c>
      <c r="K40" s="44"/>
      <c r="L40" s="94">
        <f>25*J40</f>
        <v>0</v>
      </c>
      <c r="M40" s="250"/>
    </row>
    <row r="41" spans="1:13" ht="75.75" customHeight="1">
      <c r="A41" s="252"/>
      <c r="B41" s="17" t="s">
        <v>4</v>
      </c>
      <c r="C41" s="255" t="s">
        <v>161</v>
      </c>
      <c r="D41" s="255"/>
      <c r="E41" s="255"/>
      <c r="F41" s="255"/>
      <c r="G41" s="255"/>
      <c r="H41" s="255"/>
      <c r="I41" s="255"/>
      <c r="J41" s="65"/>
      <c r="K41" s="66" t="b">
        <v>0</v>
      </c>
      <c r="L41" s="93"/>
      <c r="M41" s="160"/>
    </row>
    <row r="42" spans="1:13" ht="75" customHeight="1">
      <c r="A42" s="253"/>
      <c r="B42" s="19" t="s">
        <v>5</v>
      </c>
      <c r="C42" s="256" t="s">
        <v>161</v>
      </c>
      <c r="D42" s="256"/>
      <c r="E42" s="256"/>
      <c r="F42" s="256"/>
      <c r="G42" s="256"/>
      <c r="H42" s="256"/>
      <c r="I42" s="256"/>
      <c r="J42" s="67"/>
      <c r="K42" s="66" t="b">
        <v>0</v>
      </c>
      <c r="L42" s="93"/>
      <c r="M42" s="160"/>
    </row>
    <row r="43" spans="1:13" ht="75" customHeight="1">
      <c r="A43" s="253"/>
      <c r="B43" s="20" t="s">
        <v>6</v>
      </c>
      <c r="C43" s="263" t="s">
        <v>163</v>
      </c>
      <c r="D43" s="263"/>
      <c r="E43" s="263"/>
      <c r="F43" s="263"/>
      <c r="G43" s="263"/>
      <c r="H43" s="263"/>
      <c r="I43" s="263"/>
      <c r="J43" s="68"/>
      <c r="K43" s="66" t="b">
        <v>0</v>
      </c>
      <c r="L43" s="93"/>
      <c r="M43" s="160"/>
    </row>
    <row r="44" spans="1:13" ht="75" customHeight="1" thickBot="1">
      <c r="A44" s="262"/>
      <c r="B44" s="23" t="s">
        <v>7</v>
      </c>
      <c r="C44" s="265" t="s">
        <v>164</v>
      </c>
      <c r="D44" s="265"/>
      <c r="E44" s="265"/>
      <c r="F44" s="265"/>
      <c r="G44" s="265"/>
      <c r="H44" s="265"/>
      <c r="I44" s="265"/>
      <c r="J44" s="71"/>
      <c r="K44" s="66" t="b">
        <v>0</v>
      </c>
      <c r="L44" s="93"/>
      <c r="M44" s="160"/>
    </row>
    <row r="45" spans="1:13" ht="50.25" customHeight="1" thickTop="1">
      <c r="A45" s="36" t="s">
        <v>16</v>
      </c>
      <c r="B45" s="260" t="s">
        <v>72</v>
      </c>
      <c r="C45" s="260"/>
      <c r="D45" s="260"/>
      <c r="E45" s="260"/>
      <c r="F45" s="260"/>
      <c r="G45" s="260"/>
      <c r="H45" s="260"/>
      <c r="I45" s="261"/>
      <c r="J45" s="38" t="str">
        <f>IF(J46&gt;0,"Conforme","Non conforme")</f>
        <v>Non conforme</v>
      </c>
      <c r="K45" s="45">
        <f>IF($J$45="Conforme",10,0)</f>
        <v>0</v>
      </c>
      <c r="L45" s="94" t="s">
        <v>20</v>
      </c>
      <c r="M45" s="249" t="s">
        <v>94</v>
      </c>
    </row>
    <row r="46" spans="1:13" ht="44.25" customHeight="1">
      <c r="A46" s="35" t="s">
        <v>3</v>
      </c>
      <c r="B46" s="251" t="s">
        <v>8</v>
      </c>
      <c r="C46" s="251"/>
      <c r="D46" s="251"/>
      <c r="E46" s="251"/>
      <c r="F46" s="251"/>
      <c r="G46" s="251"/>
      <c r="H46" s="251"/>
      <c r="I46" s="251"/>
      <c r="J46" s="56">
        <f>IF(K50=TRUE,4,IF(K49=TRUE,3,IF(K48=TRUE,2,IF(K47=TRUE,1,0))))</f>
        <v>0</v>
      </c>
      <c r="K46" s="44"/>
      <c r="L46" s="94">
        <f>25*J46</f>
        <v>0</v>
      </c>
      <c r="M46" s="250"/>
    </row>
    <row r="47" spans="1:13" ht="75.75" customHeight="1">
      <c r="A47" s="252"/>
      <c r="B47" s="17" t="s">
        <v>4</v>
      </c>
      <c r="C47" s="255" t="s">
        <v>165</v>
      </c>
      <c r="D47" s="255"/>
      <c r="E47" s="255"/>
      <c r="F47" s="255"/>
      <c r="G47" s="255"/>
      <c r="H47" s="255"/>
      <c r="I47" s="255"/>
      <c r="J47" s="65"/>
      <c r="K47" s="66" t="b">
        <v>0</v>
      </c>
      <c r="L47" s="93"/>
      <c r="M47" s="160"/>
    </row>
    <row r="48" spans="1:13" ht="75" customHeight="1">
      <c r="A48" s="253"/>
      <c r="B48" s="19" t="s">
        <v>5</v>
      </c>
      <c r="C48" s="256" t="s">
        <v>166</v>
      </c>
      <c r="D48" s="256"/>
      <c r="E48" s="256"/>
      <c r="F48" s="256"/>
      <c r="G48" s="256"/>
      <c r="H48" s="256"/>
      <c r="I48" s="256"/>
      <c r="J48" s="67"/>
      <c r="K48" s="66" t="b">
        <v>0</v>
      </c>
      <c r="L48" s="93"/>
      <c r="M48" s="160"/>
    </row>
    <row r="49" spans="1:13" ht="75" customHeight="1">
      <c r="A49" s="253"/>
      <c r="B49" s="20" t="s">
        <v>6</v>
      </c>
      <c r="C49" s="263" t="s">
        <v>167</v>
      </c>
      <c r="D49" s="263"/>
      <c r="E49" s="263"/>
      <c r="F49" s="263"/>
      <c r="G49" s="263"/>
      <c r="H49" s="263"/>
      <c r="I49" s="263"/>
      <c r="J49" s="68"/>
      <c r="K49" s="66" t="b">
        <v>0</v>
      </c>
      <c r="L49" s="93"/>
      <c r="M49" s="160"/>
    </row>
    <row r="50" spans="1:13" ht="75" customHeight="1" thickBot="1">
      <c r="A50" s="262"/>
      <c r="B50" s="33" t="s">
        <v>7</v>
      </c>
      <c r="C50" s="264" t="s">
        <v>168</v>
      </c>
      <c r="D50" s="264"/>
      <c r="E50" s="264"/>
      <c r="F50" s="264"/>
      <c r="G50" s="264"/>
      <c r="H50" s="264"/>
      <c r="I50" s="264"/>
      <c r="J50" s="72"/>
      <c r="K50" s="66" t="b">
        <v>0</v>
      </c>
      <c r="L50" s="93"/>
      <c r="M50" s="160"/>
    </row>
    <row r="51" spans="1:13" ht="30" customHeight="1" thickTop="1">
      <c r="A51" s="34" t="s">
        <v>17</v>
      </c>
      <c r="B51" s="247" t="s">
        <v>73</v>
      </c>
      <c r="C51" s="247"/>
      <c r="D51" s="247"/>
      <c r="E51" s="247"/>
      <c r="F51" s="247"/>
      <c r="G51" s="247"/>
      <c r="H51" s="247"/>
      <c r="I51" s="248"/>
      <c r="J51" s="38" t="str">
        <f>IF(J52&gt;0,"Conforme","Non conforme")</f>
        <v>Non conforme</v>
      </c>
      <c r="K51" s="45">
        <f>IF($J$51="Conforme",10,0)</f>
        <v>0</v>
      </c>
      <c r="L51" s="94"/>
      <c r="M51" s="249" t="s">
        <v>94</v>
      </c>
    </row>
    <row r="52" spans="1:13" ht="42.75" customHeight="1">
      <c r="A52" s="35" t="s">
        <v>3</v>
      </c>
      <c r="B52" s="251" t="s">
        <v>8</v>
      </c>
      <c r="C52" s="251"/>
      <c r="D52" s="251"/>
      <c r="E52" s="251"/>
      <c r="F52" s="251"/>
      <c r="G52" s="251"/>
      <c r="H52" s="251"/>
      <c r="I52" s="251"/>
      <c r="J52" s="56">
        <f>IF(K56=TRUE,4,IF(K55=TRUE,3,IF(K54=TRUE,2,IF(K53=TRUE,1,0))))</f>
        <v>0</v>
      </c>
      <c r="K52" s="44"/>
      <c r="L52" s="94">
        <f>25*J52</f>
        <v>0</v>
      </c>
      <c r="M52" s="250"/>
    </row>
    <row r="53" spans="1:13" ht="75" customHeight="1">
      <c r="A53" s="252"/>
      <c r="B53" s="17" t="s">
        <v>4</v>
      </c>
      <c r="C53" s="255" t="s">
        <v>169</v>
      </c>
      <c r="D53" s="255"/>
      <c r="E53" s="255"/>
      <c r="F53" s="255"/>
      <c r="G53" s="255"/>
      <c r="H53" s="255"/>
      <c r="I53" s="255"/>
      <c r="J53" s="65"/>
      <c r="K53" s="66" t="b">
        <v>0</v>
      </c>
      <c r="L53" s="93"/>
      <c r="M53" s="160"/>
    </row>
    <row r="54" spans="1:13" ht="90" customHeight="1">
      <c r="A54" s="253"/>
      <c r="B54" s="19" t="s">
        <v>5</v>
      </c>
      <c r="C54" s="256" t="s">
        <v>170</v>
      </c>
      <c r="D54" s="256"/>
      <c r="E54" s="256"/>
      <c r="F54" s="256"/>
      <c r="G54" s="256"/>
      <c r="H54" s="256"/>
      <c r="I54" s="256"/>
      <c r="J54" s="67"/>
      <c r="K54" s="66" t="b">
        <v>0</v>
      </c>
      <c r="L54" s="93"/>
      <c r="M54" s="160"/>
    </row>
    <row r="55" spans="1:13" ht="75.75" customHeight="1">
      <c r="A55" s="253"/>
      <c r="B55" s="20" t="s">
        <v>6</v>
      </c>
      <c r="C55" s="257" t="s">
        <v>171</v>
      </c>
      <c r="D55" s="257"/>
      <c r="E55" s="257"/>
      <c r="F55" s="257"/>
      <c r="G55" s="257"/>
      <c r="H55" s="257"/>
      <c r="I55" s="257"/>
      <c r="J55" s="68"/>
      <c r="K55" s="66" t="b">
        <v>0</v>
      </c>
      <c r="L55" s="93"/>
      <c r="M55" s="160"/>
    </row>
    <row r="56" spans="1:13" ht="123.75" customHeight="1" thickBot="1">
      <c r="A56" s="254"/>
      <c r="B56" s="22" t="s">
        <v>7</v>
      </c>
      <c r="C56" s="258" t="s">
        <v>172</v>
      </c>
      <c r="D56" s="258"/>
      <c r="E56" s="258"/>
      <c r="F56" s="258"/>
      <c r="G56" s="258"/>
      <c r="H56" s="258"/>
      <c r="I56" s="259"/>
      <c r="J56" s="71"/>
      <c r="K56" s="96" t="b">
        <v>0</v>
      </c>
      <c r="L56" s="93"/>
      <c r="M56" s="161"/>
    </row>
    <row r="57" spans="1:13" ht="19.5" customHeight="1">
      <c r="A57" s="233" t="str">
        <f>IF(J57&gt;=100,"Félicitations, vous êtes en mesure de valider le thème n°1, sauvegarder le fichier et passez au thème n°2","Vous n'avez pas validé le thème n°1, sauvegarder le fichier et passez au thème n°2")</f>
        <v>Vous n'avez pas validé le thème n°1, sauvegarder le fichier et passez au thème n°2</v>
      </c>
      <c r="B57" s="234"/>
      <c r="C57" s="234"/>
      <c r="D57" s="234"/>
      <c r="E57" s="234"/>
      <c r="F57" s="234"/>
      <c r="G57" s="234"/>
      <c r="H57" s="235"/>
      <c r="I57" s="239" t="s">
        <v>95</v>
      </c>
      <c r="J57" s="241">
        <f>SUM(K9,K15,K21,K27,K33,K39,K45,K51)</f>
        <v>0</v>
      </c>
      <c r="K57" s="243" t="s">
        <v>18</v>
      </c>
      <c r="L57" s="11"/>
      <c r="M57" s="245"/>
    </row>
    <row r="58" spans="1:13" ht="15.75" customHeight="1" thickBot="1">
      <c r="A58" s="236"/>
      <c r="B58" s="237"/>
      <c r="C58" s="237"/>
      <c r="D58" s="237"/>
      <c r="E58" s="237"/>
      <c r="F58" s="237"/>
      <c r="G58" s="237"/>
      <c r="H58" s="238"/>
      <c r="I58" s="240"/>
      <c r="J58" s="242"/>
      <c r="K58" s="244"/>
      <c r="L58" s="46">
        <f>AVERAGE(L52,L46,L40,L34,L28,L22,L16,L10)</f>
        <v>0</v>
      </c>
      <c r="M58" s="246"/>
    </row>
    <row r="59" spans="1:1" ht="14.25" customHeight="1" thickBot="1">
      <c r="A59" s="11"/>
    </row>
    <row r="60" spans="1:13" ht="16.5" customHeight="1">
      <c r="A60" s="11"/>
      <c r="M60" s="293" t="s">
        <v>107</v>
      </c>
    </row>
    <row r="61" spans="13:13" ht="15.75" customHeight="1">
      <c r="M61" s="249"/>
    </row>
    <row r="62" spans="13:13" ht="15.75" thickBot="1">
      <c r="M62" s="294"/>
    </row>
    <row r="63" spans="13:13" ht="15">
      <c r="M63" s="290"/>
    </row>
    <row r="64" spans="13:13" ht="15">
      <c r="M64" s="291"/>
    </row>
    <row r="65" spans="13:13" ht="15">
      <c r="M65" s="291"/>
    </row>
    <row r="66" spans="13:13" ht="15">
      <c r="M66" s="291"/>
    </row>
    <row r="67" spans="13:13" ht="15.75" thickBot="1">
      <c r="M67" s="292"/>
    </row>
    <row r="68" ht="15.75" thickBot="1"/>
    <row r="69" spans="13:13" ht="15">
      <c r="M69" s="287" t="s">
        <v>108</v>
      </c>
    </row>
    <row r="70" spans="13:13" ht="15">
      <c r="M70" s="288"/>
    </row>
    <row r="71" spans="13:13" ht="15.75" thickBot="1">
      <c r="M71" s="289"/>
    </row>
    <row r="72" spans="13:13" ht="15">
      <c r="M72" s="167" t="s">
        <v>216</v>
      </c>
    </row>
    <row r="73" spans="13:13" ht="15">
      <c r="M73" s="229"/>
    </row>
    <row r="74" spans="13:13" ht="15">
      <c r="M74" s="230"/>
    </row>
    <row r="75" spans="13:13" ht="15">
      <c r="M75" s="230"/>
    </row>
    <row r="76" spans="13:13" ht="15">
      <c r="M76" s="230"/>
    </row>
    <row r="77" spans="13:13" ht="15">
      <c r="M77" s="231"/>
    </row>
    <row r="78" spans="13:13" ht="15">
      <c r="M78" s="166"/>
    </row>
    <row r="79" spans="13:13" ht="15">
      <c r="M79" s="168" t="s">
        <v>223</v>
      </c>
    </row>
    <row r="80" spans="13:13" ht="15">
      <c r="M80" s="229"/>
    </row>
    <row r="81" spans="13:13" ht="15">
      <c r="M81" s="230"/>
    </row>
    <row r="82" spans="13:13" ht="15">
      <c r="M82" s="230"/>
    </row>
    <row r="83" spans="13:13" ht="15">
      <c r="M83" s="230"/>
    </row>
    <row r="84" spans="13:13" ht="15.75" thickBot="1">
      <c r="M84" s="232"/>
    </row>
  </sheetData>
  <sheetProtection algorithmName="SHA-512" hashValue="Old2WgdWwj1lcSW0T/SKJ+YP6ssWsBJpjxXqi8J3rPUysJj2/bc2SzsV3ohwR9uNAYhTMwzJbMGx9LN03bdiaQ==" saltValue="oXlWHcblPAkN4FX1uVCXsg==" spinCount="100000" sheet="1" objects="1" scenarios="1"/>
  <mergeCells count="77">
    <mergeCell ref="A3:M4"/>
    <mergeCell ref="A1:M2"/>
    <mergeCell ref="M69:M71"/>
    <mergeCell ref="M63:M67"/>
    <mergeCell ref="M60:M62"/>
    <mergeCell ref="A6:J7"/>
    <mergeCell ref="M8:M10"/>
    <mergeCell ref="B9:I9"/>
    <mergeCell ref="B10:I10"/>
    <mergeCell ref="A11:A14"/>
    <mergeCell ref="C11:I11"/>
    <mergeCell ref="C12:I12"/>
    <mergeCell ref="C13:I13"/>
    <mergeCell ref="C14:I14"/>
    <mergeCell ref="M15:M16"/>
    <mergeCell ref="B15:I15"/>
    <mergeCell ref="B21:I21"/>
    <mergeCell ref="M21:M22"/>
    <mergeCell ref="B22:I22"/>
    <mergeCell ref="A23:A26"/>
    <mergeCell ref="C23:I23"/>
    <mergeCell ref="C24:I24"/>
    <mergeCell ref="C25:I25"/>
    <mergeCell ref="C26:I26"/>
    <mergeCell ref="B16:I16"/>
    <mergeCell ref="A17:A20"/>
    <mergeCell ref="C17:I17"/>
    <mergeCell ref="C18:I18"/>
    <mergeCell ref="C19:I19"/>
    <mergeCell ref="C20:I20"/>
    <mergeCell ref="B27:I27"/>
    <mergeCell ref="M27:M28"/>
    <mergeCell ref="B28:I28"/>
    <mergeCell ref="A29:A32"/>
    <mergeCell ref="C29:I29"/>
    <mergeCell ref="C30:I30"/>
    <mergeCell ref="C31:I31"/>
    <mergeCell ref="C32:I32"/>
    <mergeCell ref="B33:I33"/>
    <mergeCell ref="M33:M34"/>
    <mergeCell ref="B34:I34"/>
    <mergeCell ref="A35:A38"/>
    <mergeCell ref="C35:I35"/>
    <mergeCell ref="C36:I36"/>
    <mergeCell ref="C37:I37"/>
    <mergeCell ref="C38:I38"/>
    <mergeCell ref="B39:I39"/>
    <mergeCell ref="M39:M40"/>
    <mergeCell ref="B40:I40"/>
    <mergeCell ref="A41:A44"/>
    <mergeCell ref="C41:I41"/>
    <mergeCell ref="C42:I42"/>
    <mergeCell ref="C43:I43"/>
    <mergeCell ref="C44:I44"/>
    <mergeCell ref="B45:I45"/>
    <mergeCell ref="M45:M46"/>
    <mergeCell ref="B46:I46"/>
    <mergeCell ref="A47:A50"/>
    <mergeCell ref="C47:I47"/>
    <mergeCell ref="C48:I48"/>
    <mergeCell ref="C49:I49"/>
    <mergeCell ref="C50:I50"/>
    <mergeCell ref="B51:I51"/>
    <mergeCell ref="M51:M52"/>
    <mergeCell ref="B52:I52"/>
    <mergeCell ref="A53:A56"/>
    <mergeCell ref="C53:I53"/>
    <mergeCell ref="C54:I54"/>
    <mergeCell ref="C55:I55"/>
    <mergeCell ref="C56:I56"/>
    <mergeCell ref="M73:M77"/>
    <mergeCell ref="M80:M84"/>
    <mergeCell ref="A57:H58"/>
    <mergeCell ref="I57:I58"/>
    <mergeCell ref="J57:J58"/>
    <mergeCell ref="K57:K58"/>
    <mergeCell ref="M57:M58"/>
  </mergeCells>
  <conditionalFormatting sqref="J57">
    <cfRule type="colorScale" priority="1">
      <colorScale>
        <cfvo type="num" val="99"/>
        <cfvo type="max" val="0"/>
        <color rgb="FFF8696B"/>
        <color rgb="FF63BE7B"/>
      </colorScale>
    </cfRule>
  </conditionalFormatting>
  <printOptions horizontalCentered="1" verticalCentered="1"/>
  <pageMargins left="0.2362204724409449" right="0.2362204724409449" top="0.7480314960629921" bottom="0.7480314960629921" header="0.31496062992125984" footer="0.31496062992125984"/>
  <pageSetup fitToHeight="0" orientation="landscape" pageOrder="overThenDown" paperSize="9" scale="64" r:id="rId39"/>
  <rowBreaks count="3" manualBreakCount="3">
    <brk id="14" max="16383" man="1"/>
    <brk id="56" max="16383" man="1"/>
    <brk id="85" max="16383" man="1"/>
  </rowBreaks>
  <drawing r:id="rId37"/>
  <legacyDrawing r:id="rId38"/>
  <mc:AlternateContent xmlns:mc="http://schemas.openxmlformats.org/markup-compatibility/2006">
    <mc:Choice Requires="x14">
      <controls>
        <mc:AlternateContent xmlns:mc="http://schemas.openxmlformats.org/markup-compatibility/2006">
          <mc:Choice Requires="x14">
            <control shapeId="24577" r:id="rId1" name="Button 1">
              <controlPr defaultSize="0" print="0" autoLine="0" autoPict="0">
                <macro>[0]!Theme2_Cliquer</macro>
                <anchor moveWithCells="1" sizeWithCells="1">
                  <from>
                    <xdr:col>3</xdr:col>
                    <xdr:colOff>66675</xdr:colOff>
                    <xdr:row>81</xdr:row>
                    <xdr:rowOff>57150</xdr:rowOff>
                  </from>
                  <to>
                    <xdr:col>5</xdr:col>
                    <xdr:colOff>323850</xdr:colOff>
                    <xdr:row>83</xdr:row>
                    <xdr:rowOff>133350</xdr:rowOff>
                  </to>
                </anchor>
              </controlPr>
            </control>
          </mc:Choice>
        </mc:AlternateContent>
        <mc:AlternateContent xmlns:mc="http://schemas.openxmlformats.org/markup-compatibility/2006">
          <mc:Choice Requires="x14">
            <control shapeId="24578" r:id="rId2" name="Group Box 2">
              <controlPr defaultSize="0" autoLine="0" autoPict="0">
                <anchor moveWithCells="1">
                  <from>
                    <xdr:col>9</xdr:col>
                    <xdr:colOff>0</xdr:colOff>
                    <xdr:row>22</xdr:row>
                    <xdr:rowOff>0</xdr:rowOff>
                  </from>
                  <to>
                    <xdr:col>9</xdr:col>
                    <xdr:colOff>1085850</xdr:colOff>
                    <xdr:row>24</xdr:row>
                    <xdr:rowOff>552450</xdr:rowOff>
                  </to>
                </anchor>
              </controlPr>
            </control>
          </mc:Choice>
        </mc:AlternateContent>
        <mc:AlternateContent xmlns:mc="http://schemas.openxmlformats.org/markup-compatibility/2006">
          <mc:Choice Requires="x14">
            <control shapeId="24579" r:id="rId3" name="Group Box 3">
              <controlPr defaultSize="0" autoLine="0" autoPict="0">
                <anchor moveWithCells="1">
                  <from>
                    <xdr:col>9</xdr:col>
                    <xdr:colOff>0</xdr:colOff>
                    <xdr:row>40</xdr:row>
                    <xdr:rowOff>0</xdr:rowOff>
                  </from>
                  <to>
                    <xdr:col>10</xdr:col>
                    <xdr:colOff>0</xdr:colOff>
                    <xdr:row>41</xdr:row>
                    <xdr:rowOff>914400</xdr:rowOff>
                  </to>
                </anchor>
              </controlPr>
            </control>
          </mc:Choice>
        </mc:AlternateContent>
        <mc:AlternateContent xmlns:mc="http://schemas.openxmlformats.org/markup-compatibility/2006">
          <mc:Choice Requires="x14">
            <control shapeId="24580" r:id="rId4" name="Group Box 4">
              <controlPr defaultSize="0" autoLine="0" autoPict="0">
                <anchor moveWithCells="1">
                  <from>
                    <xdr:col>9</xdr:col>
                    <xdr:colOff>0</xdr:colOff>
                    <xdr:row>52</xdr:row>
                    <xdr:rowOff>9525</xdr:rowOff>
                  </from>
                  <to>
                    <xdr:col>10</xdr:col>
                    <xdr:colOff>0</xdr:colOff>
                    <xdr:row>55</xdr:row>
                    <xdr:rowOff>790575</xdr:rowOff>
                  </to>
                </anchor>
              </controlPr>
            </control>
          </mc:Choice>
        </mc:AlternateContent>
        <mc:AlternateContent xmlns:mc="http://schemas.openxmlformats.org/markup-compatibility/2006">
          <mc:Choice Requires="x14">
            <control shapeId="24581" r:id="rId5" name="Check Box 5">
              <controlPr defaultSize="0" autoLine="0" linkedCell="$K$11" autoPict="0">
                <anchor moveWithCells="1" sizeWithCells="1">
                  <from>
                    <xdr:col>9</xdr:col>
                    <xdr:colOff>428625</xdr:colOff>
                    <xdr:row>10</xdr:row>
                    <xdr:rowOff>333375</xdr:rowOff>
                  </from>
                  <to>
                    <xdr:col>9</xdr:col>
                    <xdr:colOff>723900</xdr:colOff>
                    <xdr:row>10</xdr:row>
                    <xdr:rowOff>657225</xdr:rowOff>
                  </to>
                </anchor>
              </controlPr>
            </control>
          </mc:Choice>
        </mc:AlternateContent>
        <mc:AlternateContent xmlns:mc="http://schemas.openxmlformats.org/markup-compatibility/2006">
          <mc:Choice Requires="x14">
            <control shapeId="24582" r:id="rId6" name="Check Box 6">
              <controlPr defaultSize="0" autoLine="0" linkedCell="$K$12" autoPict="0">
                <anchor moveWithCells="1">
                  <from>
                    <xdr:col>9</xdr:col>
                    <xdr:colOff>438150</xdr:colOff>
                    <xdr:row>11</xdr:row>
                    <xdr:rowOff>285750</xdr:rowOff>
                  </from>
                  <to>
                    <xdr:col>9</xdr:col>
                    <xdr:colOff>666750</xdr:colOff>
                    <xdr:row>11</xdr:row>
                    <xdr:rowOff>666750</xdr:rowOff>
                  </to>
                </anchor>
              </controlPr>
            </control>
          </mc:Choice>
        </mc:AlternateContent>
        <mc:AlternateContent xmlns:mc="http://schemas.openxmlformats.org/markup-compatibility/2006">
          <mc:Choice Requires="x14">
            <control shapeId="24583" r:id="rId7" name="Check Box 7">
              <controlPr defaultSize="0" autoLine="0" linkedCell="$K$13" autoPict="0">
                <anchor moveWithCells="1">
                  <from>
                    <xdr:col>9</xdr:col>
                    <xdr:colOff>447675</xdr:colOff>
                    <xdr:row>12</xdr:row>
                    <xdr:rowOff>304800</xdr:rowOff>
                  </from>
                  <to>
                    <xdr:col>9</xdr:col>
                    <xdr:colOff>714375</xdr:colOff>
                    <xdr:row>12</xdr:row>
                    <xdr:rowOff>647700</xdr:rowOff>
                  </to>
                </anchor>
              </controlPr>
            </control>
          </mc:Choice>
        </mc:AlternateContent>
        <mc:AlternateContent xmlns:mc="http://schemas.openxmlformats.org/markup-compatibility/2006">
          <mc:Choice Requires="x14">
            <control shapeId="24584" r:id="rId8" name="Check Box 8">
              <controlPr defaultSize="0" autoLine="0" linkedCell="$K$14" autoPict="0">
                <anchor moveWithCells="1">
                  <from>
                    <xdr:col>9</xdr:col>
                    <xdr:colOff>457200</xdr:colOff>
                    <xdr:row>13</xdr:row>
                    <xdr:rowOff>295275</xdr:rowOff>
                  </from>
                  <to>
                    <xdr:col>9</xdr:col>
                    <xdr:colOff>838200</xdr:colOff>
                    <xdr:row>13</xdr:row>
                    <xdr:rowOff>638175</xdr:rowOff>
                  </to>
                </anchor>
              </controlPr>
            </control>
          </mc:Choice>
        </mc:AlternateContent>
        <mc:AlternateContent xmlns:mc="http://schemas.openxmlformats.org/markup-compatibility/2006">
          <mc:Choice Requires="x14">
            <control shapeId="24585" r:id="rId9" name="Check Box 9">
              <controlPr defaultSize="0" autoLine="0" linkedCell="$K$17" autoPict="0">
                <anchor>
                  <from>
                    <xdr:col>9</xdr:col>
                    <xdr:colOff>438150</xdr:colOff>
                    <xdr:row>16</xdr:row>
                    <xdr:rowOff>314325</xdr:rowOff>
                  </from>
                  <to>
                    <xdr:col>10</xdr:col>
                    <xdr:colOff>57150</xdr:colOff>
                    <xdr:row>16</xdr:row>
                    <xdr:rowOff>647700</xdr:rowOff>
                  </to>
                </anchor>
              </controlPr>
            </control>
          </mc:Choice>
        </mc:AlternateContent>
        <mc:AlternateContent xmlns:mc="http://schemas.openxmlformats.org/markup-compatibility/2006">
          <mc:Choice Requires="x14">
            <control shapeId="24586" r:id="rId10" name="Check Box 10">
              <controlPr defaultSize="0" autoLine="0" linkedCell="$K$18" autoPict="0">
                <anchor moveWithCells="1">
                  <from>
                    <xdr:col>9</xdr:col>
                    <xdr:colOff>466725</xdr:colOff>
                    <xdr:row>17</xdr:row>
                    <xdr:rowOff>276225</xdr:rowOff>
                  </from>
                  <to>
                    <xdr:col>10</xdr:col>
                    <xdr:colOff>133350</xdr:colOff>
                    <xdr:row>17</xdr:row>
                    <xdr:rowOff>647700</xdr:rowOff>
                  </to>
                </anchor>
              </controlPr>
            </control>
          </mc:Choice>
        </mc:AlternateContent>
        <mc:AlternateContent xmlns:mc="http://schemas.openxmlformats.org/markup-compatibility/2006">
          <mc:Choice Requires="x14">
            <control shapeId="24587" r:id="rId11" name="Check Box 11">
              <controlPr defaultSize="0" autoLine="0" linkedCell="$K$19" autoPict="0">
                <anchor moveWithCells="1">
                  <from>
                    <xdr:col>9</xdr:col>
                    <xdr:colOff>457200</xdr:colOff>
                    <xdr:row>18</xdr:row>
                    <xdr:rowOff>314325</xdr:rowOff>
                  </from>
                  <to>
                    <xdr:col>10</xdr:col>
                    <xdr:colOff>114300</xdr:colOff>
                    <xdr:row>18</xdr:row>
                    <xdr:rowOff>657225</xdr:rowOff>
                  </to>
                </anchor>
              </controlPr>
            </control>
          </mc:Choice>
        </mc:AlternateContent>
        <mc:AlternateContent xmlns:mc="http://schemas.openxmlformats.org/markup-compatibility/2006">
          <mc:Choice Requires="x14">
            <control shapeId="24588" r:id="rId12" name="Check Box 12">
              <controlPr defaultSize="0" autoLine="0" linkedCell="$K$20" autoPict="0">
                <anchor moveWithCells="1">
                  <from>
                    <xdr:col>9</xdr:col>
                    <xdr:colOff>457200</xdr:colOff>
                    <xdr:row>19</xdr:row>
                    <xdr:rowOff>323850</xdr:rowOff>
                  </from>
                  <to>
                    <xdr:col>10</xdr:col>
                    <xdr:colOff>180975</xdr:colOff>
                    <xdr:row>19</xdr:row>
                    <xdr:rowOff>666750</xdr:rowOff>
                  </to>
                </anchor>
              </controlPr>
            </control>
          </mc:Choice>
        </mc:AlternateContent>
        <mc:AlternateContent xmlns:mc="http://schemas.openxmlformats.org/markup-compatibility/2006">
          <mc:Choice Requires="x14">
            <control shapeId="24589" r:id="rId13" name="Check Box 13">
              <controlPr defaultSize="0" autoLine="0" linkedCell="$K$23" autoPict="0">
                <anchor>
                  <from>
                    <xdr:col>9</xdr:col>
                    <xdr:colOff>428625</xdr:colOff>
                    <xdr:row>22</xdr:row>
                    <xdr:rowOff>47625</xdr:rowOff>
                  </from>
                  <to>
                    <xdr:col>10</xdr:col>
                    <xdr:colOff>38100</xdr:colOff>
                    <xdr:row>22</xdr:row>
                    <xdr:rowOff>381000</xdr:rowOff>
                  </to>
                </anchor>
              </controlPr>
            </control>
          </mc:Choice>
        </mc:AlternateContent>
        <mc:AlternateContent xmlns:mc="http://schemas.openxmlformats.org/markup-compatibility/2006">
          <mc:Choice Requires="x14">
            <control shapeId="24590" r:id="rId14" name="Check Box 14">
              <controlPr defaultSize="0" autoLine="0" linkedCell="$K$24" autoPict="0">
                <anchor moveWithCells="1">
                  <from>
                    <xdr:col>9</xdr:col>
                    <xdr:colOff>438150</xdr:colOff>
                    <xdr:row>23</xdr:row>
                    <xdr:rowOff>142875</xdr:rowOff>
                  </from>
                  <to>
                    <xdr:col>10</xdr:col>
                    <xdr:colOff>95250</xdr:colOff>
                    <xdr:row>23</xdr:row>
                    <xdr:rowOff>514350</xdr:rowOff>
                  </to>
                </anchor>
              </controlPr>
            </control>
          </mc:Choice>
        </mc:AlternateContent>
        <mc:AlternateContent xmlns:mc="http://schemas.openxmlformats.org/markup-compatibility/2006">
          <mc:Choice Requires="x14">
            <control shapeId="24591" r:id="rId15" name="Check Box 15">
              <controlPr defaultSize="0" autoLine="0" linkedCell="$K$25" autoPict="0">
                <anchor moveWithCells="1">
                  <from>
                    <xdr:col>9</xdr:col>
                    <xdr:colOff>438150</xdr:colOff>
                    <xdr:row>24</xdr:row>
                    <xdr:rowOff>333375</xdr:rowOff>
                  </from>
                  <to>
                    <xdr:col>10</xdr:col>
                    <xdr:colOff>104775</xdr:colOff>
                    <xdr:row>24</xdr:row>
                    <xdr:rowOff>676275</xdr:rowOff>
                  </to>
                </anchor>
              </controlPr>
            </control>
          </mc:Choice>
        </mc:AlternateContent>
        <mc:AlternateContent xmlns:mc="http://schemas.openxmlformats.org/markup-compatibility/2006">
          <mc:Choice Requires="x14">
            <control shapeId="24592" r:id="rId16" name="Check Box 16">
              <controlPr defaultSize="0" autoLine="0" linkedCell="$K$26" autoPict="0">
                <anchor moveWithCells="1">
                  <from>
                    <xdr:col>9</xdr:col>
                    <xdr:colOff>457200</xdr:colOff>
                    <xdr:row>25</xdr:row>
                    <xdr:rowOff>323850</xdr:rowOff>
                  </from>
                  <to>
                    <xdr:col>10</xdr:col>
                    <xdr:colOff>180975</xdr:colOff>
                    <xdr:row>25</xdr:row>
                    <xdr:rowOff>676275</xdr:rowOff>
                  </to>
                </anchor>
              </controlPr>
            </control>
          </mc:Choice>
        </mc:AlternateContent>
        <mc:AlternateContent xmlns:mc="http://schemas.openxmlformats.org/markup-compatibility/2006">
          <mc:Choice Requires="x14">
            <control shapeId="24593" r:id="rId17" name="Check Box 17">
              <controlPr defaultSize="0" autoLine="0" linkedCell="$K$29" autoPict="0">
                <anchor>
                  <from>
                    <xdr:col>9</xdr:col>
                    <xdr:colOff>419100</xdr:colOff>
                    <xdr:row>28</xdr:row>
                    <xdr:rowOff>314325</xdr:rowOff>
                  </from>
                  <to>
                    <xdr:col>10</xdr:col>
                    <xdr:colOff>28575</xdr:colOff>
                    <xdr:row>28</xdr:row>
                    <xdr:rowOff>647700</xdr:rowOff>
                  </to>
                </anchor>
              </controlPr>
            </control>
          </mc:Choice>
        </mc:AlternateContent>
        <mc:AlternateContent xmlns:mc="http://schemas.openxmlformats.org/markup-compatibility/2006">
          <mc:Choice Requires="x14">
            <control shapeId="24594" r:id="rId18" name="Check Box 18">
              <controlPr defaultSize="0" autoLine="0" linkedCell="$K$30" autoPict="0">
                <anchor moveWithCells="1">
                  <from>
                    <xdr:col>9</xdr:col>
                    <xdr:colOff>447675</xdr:colOff>
                    <xdr:row>29</xdr:row>
                    <xdr:rowOff>323850</xdr:rowOff>
                  </from>
                  <to>
                    <xdr:col>10</xdr:col>
                    <xdr:colOff>114300</xdr:colOff>
                    <xdr:row>29</xdr:row>
                    <xdr:rowOff>695325</xdr:rowOff>
                  </to>
                </anchor>
              </controlPr>
            </control>
          </mc:Choice>
        </mc:AlternateContent>
        <mc:AlternateContent xmlns:mc="http://schemas.openxmlformats.org/markup-compatibility/2006">
          <mc:Choice Requires="x14">
            <control shapeId="24595" r:id="rId19" name="Check Box 19">
              <controlPr defaultSize="0" autoLine="0" linkedCell="$K$31" autoPict="0">
                <anchor moveWithCells="1">
                  <from>
                    <xdr:col>9</xdr:col>
                    <xdr:colOff>438150</xdr:colOff>
                    <xdr:row>30</xdr:row>
                    <xdr:rowOff>304800</xdr:rowOff>
                  </from>
                  <to>
                    <xdr:col>10</xdr:col>
                    <xdr:colOff>95250</xdr:colOff>
                    <xdr:row>30</xdr:row>
                    <xdr:rowOff>647700</xdr:rowOff>
                  </to>
                </anchor>
              </controlPr>
            </control>
          </mc:Choice>
        </mc:AlternateContent>
        <mc:AlternateContent xmlns:mc="http://schemas.openxmlformats.org/markup-compatibility/2006">
          <mc:Choice Requires="x14">
            <control shapeId="24596" r:id="rId20" name="Check Box 20">
              <controlPr defaultSize="0" autoLine="0" linkedCell="$K$32" autoPict="0">
                <anchor moveWithCells="1">
                  <from>
                    <xdr:col>9</xdr:col>
                    <xdr:colOff>428625</xdr:colOff>
                    <xdr:row>31</xdr:row>
                    <xdr:rowOff>428625</xdr:rowOff>
                  </from>
                  <to>
                    <xdr:col>10</xdr:col>
                    <xdr:colOff>152400</xdr:colOff>
                    <xdr:row>31</xdr:row>
                    <xdr:rowOff>781050</xdr:rowOff>
                  </to>
                </anchor>
              </controlPr>
            </control>
          </mc:Choice>
        </mc:AlternateContent>
        <mc:AlternateContent xmlns:mc="http://schemas.openxmlformats.org/markup-compatibility/2006">
          <mc:Choice Requires="x14">
            <control shapeId="24597" r:id="rId21" name="Check Box 21">
              <controlPr defaultSize="0" autoLine="0" linkedCell="$K$35" autoPict="0">
                <anchor>
                  <from>
                    <xdr:col>9</xdr:col>
                    <xdr:colOff>428625</xdr:colOff>
                    <xdr:row>34</xdr:row>
                    <xdr:rowOff>323850</xdr:rowOff>
                  </from>
                  <to>
                    <xdr:col>10</xdr:col>
                    <xdr:colOff>171450</xdr:colOff>
                    <xdr:row>34</xdr:row>
                    <xdr:rowOff>647700</xdr:rowOff>
                  </to>
                </anchor>
              </controlPr>
            </control>
          </mc:Choice>
        </mc:AlternateContent>
        <mc:AlternateContent xmlns:mc="http://schemas.openxmlformats.org/markup-compatibility/2006">
          <mc:Choice Requires="x14">
            <control shapeId="24598" r:id="rId22" name="Check Box 22">
              <controlPr defaultSize="0" autoLine="0" linkedCell="$K$36" autoPict="0">
                <anchor moveWithCells="1">
                  <from>
                    <xdr:col>9</xdr:col>
                    <xdr:colOff>457200</xdr:colOff>
                    <xdr:row>35</xdr:row>
                    <xdr:rowOff>266700</xdr:rowOff>
                  </from>
                  <to>
                    <xdr:col>10</xdr:col>
                    <xdr:colOff>123825</xdr:colOff>
                    <xdr:row>35</xdr:row>
                    <xdr:rowOff>647700</xdr:rowOff>
                  </to>
                </anchor>
              </controlPr>
            </control>
          </mc:Choice>
        </mc:AlternateContent>
        <mc:AlternateContent xmlns:mc="http://schemas.openxmlformats.org/markup-compatibility/2006">
          <mc:Choice Requires="x14">
            <control shapeId="24599" r:id="rId23" name="Check Box 23">
              <controlPr defaultSize="0" autoLine="0" linkedCell="$K$37" autoPict="0">
                <anchor moveWithCells="1">
                  <from>
                    <xdr:col>9</xdr:col>
                    <xdr:colOff>438150</xdr:colOff>
                    <xdr:row>36</xdr:row>
                    <xdr:rowOff>314325</xdr:rowOff>
                  </from>
                  <to>
                    <xdr:col>10</xdr:col>
                    <xdr:colOff>95250</xdr:colOff>
                    <xdr:row>36</xdr:row>
                    <xdr:rowOff>657225</xdr:rowOff>
                  </to>
                </anchor>
              </controlPr>
            </control>
          </mc:Choice>
        </mc:AlternateContent>
        <mc:AlternateContent xmlns:mc="http://schemas.openxmlformats.org/markup-compatibility/2006">
          <mc:Choice Requires="x14">
            <control shapeId="24600" r:id="rId24" name="Check Box 24">
              <controlPr defaultSize="0" autoLine="0" linkedCell="$K$38" autoPict="0">
                <anchor moveWithCells="1">
                  <from>
                    <xdr:col>9</xdr:col>
                    <xdr:colOff>428625</xdr:colOff>
                    <xdr:row>37</xdr:row>
                    <xdr:rowOff>333375</xdr:rowOff>
                  </from>
                  <to>
                    <xdr:col>10</xdr:col>
                    <xdr:colOff>152400</xdr:colOff>
                    <xdr:row>37</xdr:row>
                    <xdr:rowOff>685800</xdr:rowOff>
                  </to>
                </anchor>
              </controlPr>
            </control>
          </mc:Choice>
        </mc:AlternateContent>
        <mc:AlternateContent xmlns:mc="http://schemas.openxmlformats.org/markup-compatibility/2006">
          <mc:Choice Requires="x14">
            <control shapeId="24601" r:id="rId25" name="Check Box 25">
              <controlPr defaultSize="0" autoLine="0" linkedCell="$K$41" autoPict="0">
                <anchor>
                  <from>
                    <xdr:col>9</xdr:col>
                    <xdr:colOff>428625</xdr:colOff>
                    <xdr:row>40</xdr:row>
                    <xdr:rowOff>333375</xdr:rowOff>
                  </from>
                  <to>
                    <xdr:col>10</xdr:col>
                    <xdr:colOff>38100</xdr:colOff>
                    <xdr:row>40</xdr:row>
                    <xdr:rowOff>657225</xdr:rowOff>
                  </to>
                </anchor>
              </controlPr>
            </control>
          </mc:Choice>
        </mc:AlternateContent>
        <mc:AlternateContent xmlns:mc="http://schemas.openxmlformats.org/markup-compatibility/2006">
          <mc:Choice Requires="x14">
            <control shapeId="24602" r:id="rId26" name="Check Box 26">
              <controlPr defaultSize="0" autoLine="0" linkedCell="$K$42" autoPict="0">
                <anchor moveWithCells="1">
                  <from>
                    <xdr:col>9</xdr:col>
                    <xdr:colOff>438150</xdr:colOff>
                    <xdr:row>41</xdr:row>
                    <xdr:rowOff>276225</xdr:rowOff>
                  </from>
                  <to>
                    <xdr:col>10</xdr:col>
                    <xdr:colOff>95250</xdr:colOff>
                    <xdr:row>41</xdr:row>
                    <xdr:rowOff>647700</xdr:rowOff>
                  </to>
                </anchor>
              </controlPr>
            </control>
          </mc:Choice>
        </mc:AlternateContent>
        <mc:AlternateContent xmlns:mc="http://schemas.openxmlformats.org/markup-compatibility/2006">
          <mc:Choice Requires="x14">
            <control shapeId="24603" r:id="rId27" name="Check Box 27">
              <controlPr defaultSize="0" autoLine="0" linkedCell="$K$43" autoPict="0">
                <anchor moveWithCells="1">
                  <from>
                    <xdr:col>9</xdr:col>
                    <xdr:colOff>438150</xdr:colOff>
                    <xdr:row>42</xdr:row>
                    <xdr:rowOff>295275</xdr:rowOff>
                  </from>
                  <to>
                    <xdr:col>10</xdr:col>
                    <xdr:colOff>104775</xdr:colOff>
                    <xdr:row>42</xdr:row>
                    <xdr:rowOff>638175</xdr:rowOff>
                  </to>
                </anchor>
              </controlPr>
            </control>
          </mc:Choice>
        </mc:AlternateContent>
        <mc:AlternateContent xmlns:mc="http://schemas.openxmlformats.org/markup-compatibility/2006">
          <mc:Choice Requires="x14">
            <control shapeId="24604" r:id="rId28" name="Check Box 28">
              <controlPr defaultSize="0" autoLine="0" linkedCell="$K$44" autoPict="0">
                <anchor moveWithCells="1">
                  <from>
                    <xdr:col>9</xdr:col>
                    <xdr:colOff>438150</xdr:colOff>
                    <xdr:row>43</xdr:row>
                    <xdr:rowOff>304800</xdr:rowOff>
                  </from>
                  <to>
                    <xdr:col>10</xdr:col>
                    <xdr:colOff>161925</xdr:colOff>
                    <xdr:row>43</xdr:row>
                    <xdr:rowOff>666750</xdr:rowOff>
                  </to>
                </anchor>
              </controlPr>
            </control>
          </mc:Choice>
        </mc:AlternateContent>
        <mc:AlternateContent xmlns:mc="http://schemas.openxmlformats.org/markup-compatibility/2006">
          <mc:Choice Requires="x14">
            <control shapeId="24605" r:id="rId29" name="Check Box 29">
              <controlPr defaultSize="0" autoLine="0" linkedCell="$K$47" autoPict="0">
                <anchor>
                  <from>
                    <xdr:col>9</xdr:col>
                    <xdr:colOff>419100</xdr:colOff>
                    <xdr:row>46</xdr:row>
                    <xdr:rowOff>323850</xdr:rowOff>
                  </from>
                  <to>
                    <xdr:col>10</xdr:col>
                    <xdr:colOff>28575</xdr:colOff>
                    <xdr:row>46</xdr:row>
                    <xdr:rowOff>647700</xdr:rowOff>
                  </to>
                </anchor>
              </controlPr>
            </control>
          </mc:Choice>
        </mc:AlternateContent>
        <mc:AlternateContent xmlns:mc="http://schemas.openxmlformats.org/markup-compatibility/2006">
          <mc:Choice Requires="x14">
            <control shapeId="24606" r:id="rId30" name="Check Box 30">
              <controlPr defaultSize="0" autoLine="0" linkedCell="$K$48" autoPict="0">
                <anchor moveWithCells="1">
                  <from>
                    <xdr:col>9</xdr:col>
                    <xdr:colOff>428625</xdr:colOff>
                    <xdr:row>47</xdr:row>
                    <xdr:rowOff>295275</xdr:rowOff>
                  </from>
                  <to>
                    <xdr:col>10</xdr:col>
                    <xdr:colOff>85725</xdr:colOff>
                    <xdr:row>47</xdr:row>
                    <xdr:rowOff>666750</xdr:rowOff>
                  </to>
                </anchor>
              </controlPr>
            </control>
          </mc:Choice>
        </mc:AlternateContent>
        <mc:AlternateContent xmlns:mc="http://schemas.openxmlformats.org/markup-compatibility/2006">
          <mc:Choice Requires="x14">
            <control shapeId="24607" r:id="rId31" name="Check Box 31">
              <controlPr defaultSize="0" autoLine="0" linkedCell="$K$49" autoPict="0">
                <anchor moveWithCells="1">
                  <from>
                    <xdr:col>9</xdr:col>
                    <xdr:colOff>457200</xdr:colOff>
                    <xdr:row>48</xdr:row>
                    <xdr:rowOff>333375</xdr:rowOff>
                  </from>
                  <to>
                    <xdr:col>10</xdr:col>
                    <xdr:colOff>123825</xdr:colOff>
                    <xdr:row>48</xdr:row>
                    <xdr:rowOff>676275</xdr:rowOff>
                  </to>
                </anchor>
              </controlPr>
            </control>
          </mc:Choice>
        </mc:AlternateContent>
        <mc:AlternateContent xmlns:mc="http://schemas.openxmlformats.org/markup-compatibility/2006">
          <mc:Choice Requires="x14">
            <control shapeId="24608" r:id="rId32" name="Check Box 32">
              <controlPr defaultSize="0" autoLine="0" linkedCell="$K$50" autoPict="0">
                <anchor moveWithCells="1">
                  <from>
                    <xdr:col>9</xdr:col>
                    <xdr:colOff>428625</xdr:colOff>
                    <xdr:row>49</xdr:row>
                    <xdr:rowOff>314325</xdr:rowOff>
                  </from>
                  <to>
                    <xdr:col>10</xdr:col>
                    <xdr:colOff>152400</xdr:colOff>
                    <xdr:row>49</xdr:row>
                    <xdr:rowOff>676275</xdr:rowOff>
                  </to>
                </anchor>
              </controlPr>
            </control>
          </mc:Choice>
        </mc:AlternateContent>
        <mc:AlternateContent xmlns:mc="http://schemas.openxmlformats.org/markup-compatibility/2006">
          <mc:Choice Requires="x14">
            <control shapeId="24609" r:id="rId33" name="Check Box 33">
              <controlPr defaultSize="0" autoLine="0" linkedCell="$K$54" autoPict="0">
                <anchor>
                  <from>
                    <xdr:col>9</xdr:col>
                    <xdr:colOff>438150</xdr:colOff>
                    <xdr:row>53</xdr:row>
                    <xdr:rowOff>428625</xdr:rowOff>
                  </from>
                  <to>
                    <xdr:col>10</xdr:col>
                    <xdr:colOff>38100</xdr:colOff>
                    <xdr:row>53</xdr:row>
                    <xdr:rowOff>752475</xdr:rowOff>
                  </to>
                </anchor>
              </controlPr>
            </control>
          </mc:Choice>
        </mc:AlternateContent>
        <mc:AlternateContent xmlns:mc="http://schemas.openxmlformats.org/markup-compatibility/2006">
          <mc:Choice Requires="x14">
            <control shapeId="24610" r:id="rId34" name="Check Box 34">
              <controlPr defaultSize="0" autoLine="0" linkedCell="$K$55" autoPict="0">
                <anchor moveWithCells="1">
                  <from>
                    <xdr:col>9</xdr:col>
                    <xdr:colOff>438150</xdr:colOff>
                    <xdr:row>54</xdr:row>
                    <xdr:rowOff>295275</xdr:rowOff>
                  </from>
                  <to>
                    <xdr:col>10</xdr:col>
                    <xdr:colOff>95250</xdr:colOff>
                    <xdr:row>54</xdr:row>
                    <xdr:rowOff>666750</xdr:rowOff>
                  </to>
                </anchor>
              </controlPr>
            </control>
          </mc:Choice>
        </mc:AlternateContent>
        <mc:AlternateContent xmlns:mc="http://schemas.openxmlformats.org/markup-compatibility/2006">
          <mc:Choice Requires="x14">
            <control shapeId="24611" r:id="rId35" name="Check Box 35">
              <controlPr defaultSize="0" autoLine="0" linkedCell="$K$53" autoPict="0">
                <anchor moveWithCells="1">
                  <from>
                    <xdr:col>9</xdr:col>
                    <xdr:colOff>438150</xdr:colOff>
                    <xdr:row>52</xdr:row>
                    <xdr:rowOff>304800</xdr:rowOff>
                  </from>
                  <to>
                    <xdr:col>10</xdr:col>
                    <xdr:colOff>95250</xdr:colOff>
                    <xdr:row>52</xdr:row>
                    <xdr:rowOff>638175</xdr:rowOff>
                  </to>
                </anchor>
              </controlPr>
            </control>
          </mc:Choice>
        </mc:AlternateContent>
        <mc:AlternateContent xmlns:mc="http://schemas.openxmlformats.org/markup-compatibility/2006">
          <mc:Choice Requires="x14">
            <control shapeId="24612" r:id="rId36" name="Check Box 36">
              <controlPr defaultSize="0" autoLine="0" linkedCell="$K$56" autoPict="0">
                <anchor moveWithCells="1">
                  <from>
                    <xdr:col>9</xdr:col>
                    <xdr:colOff>447675</xdr:colOff>
                    <xdr:row>55</xdr:row>
                    <xdr:rowOff>647700</xdr:rowOff>
                  </from>
                  <to>
                    <xdr:col>10</xdr:col>
                    <xdr:colOff>161925</xdr:colOff>
                    <xdr:row>55</xdr:row>
                    <xdr:rowOff>1009650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Feuil9">
    <tabColor theme="4" tint="-0.24997000396251678"/>
    <pageSetUpPr fitToPage="1"/>
  </sheetPr>
  <dimension ref="A1:M78"/>
  <sheetViews>
    <sheetView showGridLines="0" workbookViewId="0" topLeftCell="A1">
      <selection pane="topLeft" activeCell="M79" sqref="M79"/>
    </sheetView>
  </sheetViews>
  <sheetFormatPr defaultColWidth="11.424285714285714" defaultRowHeight="15"/>
  <cols>
    <col min="1" max="1" width="14.285714285714286" customWidth="1"/>
    <col min="10" max="10" width="15" customWidth="1"/>
    <col min="11" max="11" width="19.428571428571427" customWidth="1"/>
    <col min="12" max="12" width="0.42857142857142855" customWidth="1"/>
    <col min="13" max="13" width="78.42857142857143" customWidth="1"/>
  </cols>
  <sheetData>
    <row r="1" spans="1:13" ht="15" customHeight="1">
      <c r="A1" s="306" t="s">
        <v>49</v>
      </c>
      <c r="B1" s="307"/>
      <c r="C1" s="307"/>
      <c r="D1" s="307"/>
      <c r="E1" s="307"/>
      <c r="F1" s="307"/>
      <c r="G1" s="307"/>
      <c r="H1" s="307"/>
      <c r="I1" s="307"/>
      <c r="J1" s="307"/>
      <c r="K1" s="307"/>
      <c r="L1" s="307"/>
      <c r="M1" s="308"/>
    </row>
    <row r="2" spans="1:13" ht="75" customHeight="1" thickBot="1">
      <c r="A2" s="309"/>
      <c r="B2" s="310"/>
      <c r="C2" s="310"/>
      <c r="D2" s="310"/>
      <c r="E2" s="310"/>
      <c r="F2" s="310"/>
      <c r="G2" s="310"/>
      <c r="H2" s="310"/>
      <c r="I2" s="310"/>
      <c r="J2" s="310"/>
      <c r="K2" s="310"/>
      <c r="L2" s="310"/>
      <c r="M2" s="311"/>
    </row>
    <row r="3" spans="1:12" ht="15">
      <c r="A3" s="11"/>
      <c r="B3" s="11"/>
      <c r="C3" s="11"/>
      <c r="D3" s="11"/>
      <c r="E3" s="11"/>
      <c r="F3" s="11"/>
      <c r="G3" s="11"/>
      <c r="H3" s="11"/>
      <c r="I3" s="11"/>
      <c r="J3" s="11"/>
      <c r="K3" s="11"/>
      <c r="L3" s="11"/>
    </row>
    <row r="4" spans="1:12" ht="14.45" customHeight="1">
      <c r="A4" s="97"/>
      <c r="B4" s="97"/>
      <c r="C4" s="97"/>
      <c r="D4" s="97"/>
      <c r="E4" s="97"/>
      <c r="F4" s="97"/>
      <c r="G4" s="97"/>
      <c r="H4" s="97"/>
      <c r="I4" s="97"/>
      <c r="J4" s="97"/>
      <c r="K4" s="97"/>
      <c r="L4" s="97"/>
    </row>
    <row r="5" spans="1:12" ht="14.45" customHeight="1">
      <c r="A5" s="97"/>
      <c r="B5" s="97"/>
      <c r="C5" s="97"/>
      <c r="D5" s="97"/>
      <c r="E5" s="97"/>
      <c r="F5" s="97"/>
      <c r="G5" s="97"/>
      <c r="H5" s="97"/>
      <c r="I5" s="97"/>
      <c r="J5" s="97"/>
      <c r="K5" s="97"/>
      <c r="L5" s="97"/>
    </row>
    <row r="6" spans="1:12" ht="14.45" customHeight="1">
      <c r="A6" s="295" t="s">
        <v>97</v>
      </c>
      <c r="B6" s="302"/>
      <c r="C6" s="302"/>
      <c r="D6" s="302"/>
      <c r="E6" s="302"/>
      <c r="F6" s="302"/>
      <c r="G6" s="302"/>
      <c r="H6" s="302"/>
      <c r="I6" s="302"/>
      <c r="J6" s="302"/>
      <c r="K6" s="97"/>
      <c r="L6" s="97"/>
    </row>
    <row r="7" spans="1:12" ht="15.75" thickBot="1">
      <c r="A7" s="302"/>
      <c r="B7" s="302"/>
      <c r="C7" s="302"/>
      <c r="D7" s="302"/>
      <c r="E7" s="302"/>
      <c r="F7" s="302"/>
      <c r="G7" s="302"/>
      <c r="H7" s="302"/>
      <c r="I7" s="302"/>
      <c r="J7" s="302"/>
      <c r="K7" s="11"/>
      <c r="L7" s="11"/>
    </row>
    <row r="8" spans="1:13" ht="15.75" thickBot="1">
      <c r="A8" s="11"/>
      <c r="B8" s="11"/>
      <c r="C8" s="11"/>
      <c r="D8" s="11"/>
      <c r="E8" s="11"/>
      <c r="F8" s="11"/>
      <c r="G8" s="11"/>
      <c r="H8" s="11"/>
      <c r="I8" s="11"/>
      <c r="J8" s="11"/>
      <c r="K8" s="28" t="s">
        <v>19</v>
      </c>
      <c r="L8" s="11"/>
      <c r="M8" s="293" t="s">
        <v>94</v>
      </c>
    </row>
    <row r="9" spans="1:13" ht="28.15" customHeight="1" thickBot="1">
      <c r="A9" s="13" t="s">
        <v>22</v>
      </c>
      <c r="B9" s="267" t="s">
        <v>21</v>
      </c>
      <c r="C9" s="267"/>
      <c r="D9" s="267"/>
      <c r="E9" s="267"/>
      <c r="F9" s="267"/>
      <c r="G9" s="267"/>
      <c r="H9" s="267"/>
      <c r="I9" s="268"/>
      <c r="J9" s="14" t="str">
        <f>IF(J10&gt;0,"Conforme","Non conforme")</f>
        <v>Non conforme</v>
      </c>
      <c r="K9" s="42">
        <f>IF(J9="Conforme",15,0)</f>
        <v>0</v>
      </c>
      <c r="L9" s="47" t="s">
        <v>20</v>
      </c>
      <c r="M9" s="250"/>
    </row>
    <row r="10" spans="1:13" ht="36" customHeight="1">
      <c r="A10" s="15" t="s">
        <v>3</v>
      </c>
      <c r="B10" s="251" t="s">
        <v>91</v>
      </c>
      <c r="C10" s="251"/>
      <c r="D10" s="251"/>
      <c r="E10" s="251"/>
      <c r="F10" s="251"/>
      <c r="G10" s="251"/>
      <c r="H10" s="251"/>
      <c r="I10" s="251"/>
      <c r="J10" s="113">
        <f>IF(K14=TRUE,4,IF(K13=TRUE,3,IF(K12=TRUE,2,IF(K11=TRUE,1,0))))</f>
        <v>0</v>
      </c>
      <c r="K10" s="18"/>
      <c r="L10" s="47">
        <f>IF(J9="Conforme",J10*25,0)</f>
        <v>0</v>
      </c>
      <c r="M10" s="250"/>
    </row>
    <row r="11" spans="1:13" ht="75" customHeight="1">
      <c r="A11" s="16"/>
      <c r="B11" s="17" t="s">
        <v>4</v>
      </c>
      <c r="C11" s="255" t="s">
        <v>173</v>
      </c>
      <c r="D11" s="255"/>
      <c r="E11" s="255"/>
      <c r="F11" s="255"/>
      <c r="G11" s="255"/>
      <c r="H11" s="255"/>
      <c r="I11" s="255"/>
      <c r="J11" s="77"/>
      <c r="K11" s="66" t="b">
        <v>0</v>
      </c>
      <c r="L11" s="46"/>
      <c r="M11" s="160"/>
    </row>
    <row r="12" spans="1:13" ht="75" customHeight="1">
      <c r="A12" s="16"/>
      <c r="B12" s="19" t="s">
        <v>5</v>
      </c>
      <c r="C12" s="256" t="s">
        <v>174</v>
      </c>
      <c r="D12" s="256"/>
      <c r="E12" s="256"/>
      <c r="F12" s="256"/>
      <c r="G12" s="256"/>
      <c r="H12" s="256"/>
      <c r="I12" s="256"/>
      <c r="J12" s="78"/>
      <c r="K12" s="66" t="b">
        <v>0</v>
      </c>
      <c r="L12" s="46"/>
      <c r="M12" s="160"/>
    </row>
    <row r="13" spans="1:13" ht="75" customHeight="1">
      <c r="A13" s="16"/>
      <c r="B13" s="20" t="s">
        <v>6</v>
      </c>
      <c r="C13" s="263" t="s">
        <v>175</v>
      </c>
      <c r="D13" s="263"/>
      <c r="E13" s="263"/>
      <c r="F13" s="263"/>
      <c r="G13" s="263"/>
      <c r="H13" s="263"/>
      <c r="I13" s="263"/>
      <c r="J13" s="79"/>
      <c r="K13" s="66" t="b">
        <v>0</v>
      </c>
      <c r="L13" s="46"/>
      <c r="M13" s="160"/>
    </row>
    <row r="14" spans="1:13" ht="75" customHeight="1" thickBot="1">
      <c r="A14" s="16"/>
      <c r="B14" s="23" t="s">
        <v>7</v>
      </c>
      <c r="C14" s="265" t="s">
        <v>74</v>
      </c>
      <c r="D14" s="265"/>
      <c r="E14" s="265"/>
      <c r="F14" s="265"/>
      <c r="G14" s="265"/>
      <c r="H14" s="265"/>
      <c r="I14" s="265"/>
      <c r="J14" s="80"/>
      <c r="K14" s="66" t="b">
        <v>0</v>
      </c>
      <c r="L14" s="46"/>
      <c r="M14" s="160"/>
    </row>
    <row r="15" spans="1:13" ht="33" customHeight="1" thickBot="1">
      <c r="A15" s="13" t="s">
        <v>23</v>
      </c>
      <c r="B15" s="267" t="s">
        <v>24</v>
      </c>
      <c r="C15" s="267"/>
      <c r="D15" s="267"/>
      <c r="E15" s="267"/>
      <c r="F15" s="267"/>
      <c r="G15" s="267"/>
      <c r="H15" s="267"/>
      <c r="I15" s="268"/>
      <c r="J15" s="14" t="str">
        <f>IF(J16&gt;0,"Conforme","Non conforme")</f>
        <v>Non conforme</v>
      </c>
      <c r="K15" s="42">
        <f>IF($J$15="Conforme",15,0)</f>
        <v>0</v>
      </c>
      <c r="L15" s="47" t="s">
        <v>20</v>
      </c>
      <c r="M15" s="249" t="s">
        <v>94</v>
      </c>
    </row>
    <row r="16" spans="1:13" ht="32.45" customHeight="1">
      <c r="A16" s="15" t="s">
        <v>3</v>
      </c>
      <c r="B16" s="251" t="s">
        <v>91</v>
      </c>
      <c r="C16" s="251"/>
      <c r="D16" s="251"/>
      <c r="E16" s="251"/>
      <c r="F16" s="251"/>
      <c r="G16" s="251"/>
      <c r="H16" s="251"/>
      <c r="I16" s="251"/>
      <c r="J16" s="115">
        <f>IF(K20=TRUE,4,IF(K19=TRUE,3,IF(K18=TRUE,2,IF(K17=TRUE,1,0))))</f>
        <v>0</v>
      </c>
      <c r="K16" s="44"/>
      <c r="L16" s="47">
        <f>IF(J15="Conforme",J16*25,0)</f>
        <v>0</v>
      </c>
      <c r="M16" s="250"/>
    </row>
    <row r="17" spans="1:13" ht="75" customHeight="1">
      <c r="A17" s="29"/>
      <c r="B17" s="17" t="s">
        <v>4</v>
      </c>
      <c r="C17" s="255" t="s">
        <v>176</v>
      </c>
      <c r="D17" s="255"/>
      <c r="E17" s="255"/>
      <c r="F17" s="255"/>
      <c r="G17" s="255"/>
      <c r="H17" s="255"/>
      <c r="I17" s="255"/>
      <c r="J17" s="81"/>
      <c r="K17" s="82" t="b">
        <v>0</v>
      </c>
      <c r="L17" s="48"/>
      <c r="M17" s="160"/>
    </row>
    <row r="18" spans="1:13" ht="75" customHeight="1">
      <c r="A18" s="16"/>
      <c r="B18" s="19" t="s">
        <v>5</v>
      </c>
      <c r="C18" s="256" t="s">
        <v>177</v>
      </c>
      <c r="D18" s="256"/>
      <c r="E18" s="256"/>
      <c r="F18" s="256"/>
      <c r="G18" s="256"/>
      <c r="H18" s="256"/>
      <c r="I18" s="256"/>
      <c r="J18" s="78"/>
      <c r="K18" s="66" t="b">
        <v>0</v>
      </c>
      <c r="L18" s="46"/>
      <c r="M18" s="160"/>
    </row>
    <row r="19" spans="1:13" ht="75" customHeight="1">
      <c r="A19" s="16"/>
      <c r="B19" s="20" t="s">
        <v>6</v>
      </c>
      <c r="C19" s="257" t="s">
        <v>178</v>
      </c>
      <c r="D19" s="257"/>
      <c r="E19" s="257"/>
      <c r="F19" s="257"/>
      <c r="G19" s="257"/>
      <c r="H19" s="257"/>
      <c r="I19" s="257"/>
      <c r="J19" s="79"/>
      <c r="K19" s="66" t="b">
        <v>0</v>
      </c>
      <c r="L19" s="46"/>
      <c r="M19" s="160"/>
    </row>
    <row r="20" spans="1:13" ht="75" customHeight="1" thickBot="1">
      <c r="A20" s="21"/>
      <c r="B20" s="22" t="s">
        <v>7</v>
      </c>
      <c r="C20" s="269" t="s">
        <v>75</v>
      </c>
      <c r="D20" s="269"/>
      <c r="E20" s="269"/>
      <c r="F20" s="269"/>
      <c r="G20" s="269"/>
      <c r="H20" s="269"/>
      <c r="I20" s="269"/>
      <c r="J20" s="83"/>
      <c r="K20" s="84" t="b">
        <v>0</v>
      </c>
      <c r="L20" s="46"/>
      <c r="M20" s="160"/>
    </row>
    <row r="21" spans="1:13" ht="31.15" customHeight="1" thickBot="1">
      <c r="A21" s="13" t="s">
        <v>25</v>
      </c>
      <c r="B21" s="267" t="s">
        <v>26</v>
      </c>
      <c r="C21" s="267"/>
      <c r="D21" s="267"/>
      <c r="E21" s="267"/>
      <c r="F21" s="267"/>
      <c r="G21" s="267"/>
      <c r="H21" s="267"/>
      <c r="I21" s="268"/>
      <c r="J21" s="14" t="str">
        <f>IF(J22&gt;0,"Conforme","Non conforme")</f>
        <v>Non conforme</v>
      </c>
      <c r="K21" s="42">
        <f>IF($J$21="Conforme",15,0)</f>
        <v>0</v>
      </c>
      <c r="L21" s="47" t="s">
        <v>20</v>
      </c>
      <c r="M21" s="249" t="s">
        <v>94</v>
      </c>
    </row>
    <row r="22" spans="1:13" ht="28.9" customHeight="1">
      <c r="A22" s="15" t="s">
        <v>3</v>
      </c>
      <c r="B22" s="251" t="s">
        <v>91</v>
      </c>
      <c r="C22" s="251"/>
      <c r="D22" s="251"/>
      <c r="E22" s="251"/>
      <c r="F22" s="251"/>
      <c r="G22" s="251"/>
      <c r="H22" s="251"/>
      <c r="I22" s="251"/>
      <c r="J22" s="113">
        <f>IF(K26=TRUE,4,IF(K25=TRUE,3,IF(K24=TRUE,2,IF(K23=TRUE,1,0))))</f>
        <v>0</v>
      </c>
      <c r="K22" s="44"/>
      <c r="L22" s="47">
        <f>IF(J21="Conforme",J22*25,0)</f>
        <v>0</v>
      </c>
      <c r="M22" s="250"/>
    </row>
    <row r="23" spans="1:13" ht="90" customHeight="1">
      <c r="A23" s="16"/>
      <c r="B23" s="17" t="s">
        <v>4</v>
      </c>
      <c r="C23" s="297" t="s">
        <v>179</v>
      </c>
      <c r="D23" s="297"/>
      <c r="E23" s="297"/>
      <c r="F23" s="297"/>
      <c r="G23" s="297"/>
      <c r="H23" s="297"/>
      <c r="I23" s="297"/>
      <c r="J23" s="77"/>
      <c r="K23" s="66" t="b">
        <v>0</v>
      </c>
      <c r="L23" s="46"/>
      <c r="M23" s="160"/>
    </row>
    <row r="24" spans="1:13" ht="74.25" customHeight="1">
      <c r="A24" s="16"/>
      <c r="B24" s="19" t="s">
        <v>5</v>
      </c>
      <c r="C24" s="256" t="s">
        <v>180</v>
      </c>
      <c r="D24" s="256"/>
      <c r="E24" s="256"/>
      <c r="F24" s="256"/>
      <c r="G24" s="256"/>
      <c r="H24" s="256"/>
      <c r="I24" s="256"/>
      <c r="J24" s="159"/>
      <c r="K24" s="66" t="b">
        <v>0</v>
      </c>
      <c r="L24" s="46"/>
      <c r="M24" s="160"/>
    </row>
    <row r="25" spans="1:13" ht="75.75" customHeight="1">
      <c r="A25" s="16"/>
      <c r="B25" s="20" t="s">
        <v>6</v>
      </c>
      <c r="C25" s="263" t="s">
        <v>181</v>
      </c>
      <c r="D25" s="263"/>
      <c r="E25" s="263"/>
      <c r="F25" s="263"/>
      <c r="G25" s="263"/>
      <c r="H25" s="263"/>
      <c r="I25" s="263"/>
      <c r="J25" s="79"/>
      <c r="K25" s="66" t="b">
        <v>0</v>
      </c>
      <c r="L25" s="46"/>
      <c r="M25" s="160"/>
    </row>
    <row r="26" spans="1:13" ht="75" customHeight="1" thickBot="1">
      <c r="A26" s="16"/>
      <c r="B26" s="23" t="s">
        <v>7</v>
      </c>
      <c r="C26" s="265" t="s">
        <v>76</v>
      </c>
      <c r="D26" s="265"/>
      <c r="E26" s="265"/>
      <c r="F26" s="265"/>
      <c r="G26" s="265"/>
      <c r="H26" s="265"/>
      <c r="I26" s="265"/>
      <c r="J26" s="80"/>
      <c r="K26" s="66" t="b">
        <v>0</v>
      </c>
      <c r="L26" s="46"/>
      <c r="M26" s="160"/>
    </row>
    <row r="27" spans="1:13" ht="31.15" customHeight="1" thickBot="1">
      <c r="A27" s="13" t="s">
        <v>27</v>
      </c>
      <c r="B27" s="267" t="s">
        <v>33</v>
      </c>
      <c r="C27" s="267"/>
      <c r="D27" s="267"/>
      <c r="E27" s="267"/>
      <c r="F27" s="267"/>
      <c r="G27" s="267"/>
      <c r="H27" s="267"/>
      <c r="I27" s="268"/>
      <c r="J27" s="14" t="str">
        <f>IF(J28&gt;0,"Conforme","Non conforme")</f>
        <v>Non conforme</v>
      </c>
      <c r="K27" s="42">
        <f>IF($J$27="Conforme",15,0)</f>
        <v>0</v>
      </c>
      <c r="L27" s="47" t="s">
        <v>20</v>
      </c>
      <c r="M27" s="249" t="s">
        <v>94</v>
      </c>
    </row>
    <row r="28" spans="1:13" ht="31.9" customHeight="1">
      <c r="A28" s="15" t="s">
        <v>3</v>
      </c>
      <c r="B28" s="251" t="s">
        <v>91</v>
      </c>
      <c r="C28" s="251"/>
      <c r="D28" s="251"/>
      <c r="E28" s="251"/>
      <c r="F28" s="251"/>
      <c r="G28" s="251"/>
      <c r="H28" s="251"/>
      <c r="I28" s="251"/>
      <c r="J28" s="113">
        <f>IF(K32=TRUE,4,IF(K31=TRUE,3,IF(K30=TRUE,2,IF(K29=TRUE,1,0))))</f>
        <v>0</v>
      </c>
      <c r="K28" s="44"/>
      <c r="L28" s="47">
        <f>IF(J27="Conforme",J28*25,0)</f>
        <v>0</v>
      </c>
      <c r="M28" s="250"/>
    </row>
    <row r="29" spans="1:13" ht="75" customHeight="1">
      <c r="A29" s="16"/>
      <c r="B29" s="17" t="s">
        <v>4</v>
      </c>
      <c r="C29" s="255" t="s">
        <v>182</v>
      </c>
      <c r="D29" s="255"/>
      <c r="E29" s="255"/>
      <c r="F29" s="255"/>
      <c r="G29" s="255"/>
      <c r="H29" s="255"/>
      <c r="I29" s="255"/>
      <c r="J29" s="77"/>
      <c r="K29" s="66" t="b">
        <v>0</v>
      </c>
      <c r="L29" s="46"/>
      <c r="M29" s="160"/>
    </row>
    <row r="30" spans="1:13" ht="75.75" customHeight="1">
      <c r="A30" s="16"/>
      <c r="B30" s="19" t="s">
        <v>5</v>
      </c>
      <c r="C30" s="256" t="s">
        <v>183</v>
      </c>
      <c r="D30" s="256"/>
      <c r="E30" s="256"/>
      <c r="F30" s="256"/>
      <c r="G30" s="256"/>
      <c r="H30" s="256"/>
      <c r="I30" s="256"/>
      <c r="J30" s="78"/>
      <c r="K30" s="66" t="b">
        <v>0</v>
      </c>
      <c r="L30" s="46"/>
      <c r="M30" s="160"/>
    </row>
    <row r="31" spans="1:13" ht="75" customHeight="1">
      <c r="A31" s="16"/>
      <c r="B31" s="20" t="s">
        <v>6</v>
      </c>
      <c r="C31" s="263" t="s">
        <v>77</v>
      </c>
      <c r="D31" s="263"/>
      <c r="E31" s="263"/>
      <c r="F31" s="263"/>
      <c r="G31" s="263"/>
      <c r="H31" s="263"/>
      <c r="I31" s="263"/>
      <c r="J31" s="79"/>
      <c r="K31" s="66" t="b">
        <v>0</v>
      </c>
      <c r="L31" s="46"/>
      <c r="M31" s="160"/>
    </row>
    <row r="32" spans="1:13" ht="75" customHeight="1" thickBot="1">
      <c r="A32" s="16"/>
      <c r="B32" s="23" t="s">
        <v>7</v>
      </c>
      <c r="C32" s="265" t="s">
        <v>78</v>
      </c>
      <c r="D32" s="265"/>
      <c r="E32" s="265"/>
      <c r="F32" s="265"/>
      <c r="G32" s="265"/>
      <c r="H32" s="265"/>
      <c r="I32" s="265"/>
      <c r="J32" s="80"/>
      <c r="K32" s="66" t="b">
        <v>0</v>
      </c>
      <c r="L32" s="46"/>
      <c r="M32" s="160"/>
    </row>
    <row r="33" spans="1:13" ht="39.6" customHeight="1" thickBot="1">
      <c r="A33" s="13" t="s">
        <v>28</v>
      </c>
      <c r="B33" s="300" t="s">
        <v>32</v>
      </c>
      <c r="C33" s="300"/>
      <c r="D33" s="300"/>
      <c r="E33" s="300"/>
      <c r="F33" s="300"/>
      <c r="G33" s="300"/>
      <c r="H33" s="300"/>
      <c r="I33" s="301"/>
      <c r="J33" s="14" t="str">
        <f>IF(J34&gt;0,"Conforme","Non conforme")</f>
        <v>Non conforme</v>
      </c>
      <c r="K33" s="57">
        <f>IF($J$33="Conforme",10,0)</f>
        <v>0</v>
      </c>
      <c r="L33" s="47" t="s">
        <v>20</v>
      </c>
      <c r="M33" s="249" t="s">
        <v>94</v>
      </c>
    </row>
    <row r="34" spans="1:13" ht="27" customHeight="1">
      <c r="A34" s="30" t="s">
        <v>3</v>
      </c>
      <c r="B34" s="251" t="s">
        <v>91</v>
      </c>
      <c r="C34" s="251"/>
      <c r="D34" s="251"/>
      <c r="E34" s="251"/>
      <c r="F34" s="251"/>
      <c r="G34" s="251"/>
      <c r="H34" s="251"/>
      <c r="I34" s="251"/>
      <c r="J34" s="113">
        <f>IF(K38=TRUE,4,IF(K37=TRUE,3,IF(K36=TRUE,2,IF(K35=TRUE,1,0))))</f>
        <v>0</v>
      </c>
      <c r="K34" s="44"/>
      <c r="L34" s="47">
        <f>IF(J33="Conforme",J34*25,0)</f>
        <v>0</v>
      </c>
      <c r="M34" s="250"/>
    </row>
    <row r="35" spans="1:13" ht="75" customHeight="1">
      <c r="A35" s="16"/>
      <c r="B35" s="24" t="s">
        <v>4</v>
      </c>
      <c r="C35" s="255" t="s">
        <v>184</v>
      </c>
      <c r="D35" s="255"/>
      <c r="E35" s="255"/>
      <c r="F35" s="255"/>
      <c r="G35" s="255"/>
      <c r="H35" s="255"/>
      <c r="I35" s="255"/>
      <c r="J35" s="77"/>
      <c r="K35" s="66" t="b">
        <v>0</v>
      </c>
      <c r="L35" s="46"/>
      <c r="M35" s="160"/>
    </row>
    <row r="36" spans="1:13" ht="75" customHeight="1">
      <c r="A36" s="16"/>
      <c r="B36" s="25" t="s">
        <v>5</v>
      </c>
      <c r="C36" s="256" t="s">
        <v>185</v>
      </c>
      <c r="D36" s="256"/>
      <c r="E36" s="256"/>
      <c r="F36" s="256"/>
      <c r="G36" s="256"/>
      <c r="H36" s="256"/>
      <c r="I36" s="256"/>
      <c r="J36" s="78"/>
      <c r="K36" s="66" t="b">
        <v>0</v>
      </c>
      <c r="L36" s="46"/>
      <c r="M36" s="160"/>
    </row>
    <row r="37" spans="1:13" ht="75" customHeight="1">
      <c r="A37" s="16"/>
      <c r="B37" s="26" t="s">
        <v>6</v>
      </c>
      <c r="C37" s="263" t="s">
        <v>186</v>
      </c>
      <c r="D37" s="263"/>
      <c r="E37" s="263"/>
      <c r="F37" s="263"/>
      <c r="G37" s="263"/>
      <c r="H37" s="263"/>
      <c r="I37" s="263"/>
      <c r="J37" s="79"/>
      <c r="K37" s="66" t="b">
        <v>0</v>
      </c>
      <c r="L37" s="46"/>
      <c r="M37" s="160"/>
    </row>
    <row r="38" spans="1:13" ht="75.75" customHeight="1" thickBot="1">
      <c r="A38" s="16"/>
      <c r="B38" s="27" t="s">
        <v>7</v>
      </c>
      <c r="C38" s="265" t="s">
        <v>79</v>
      </c>
      <c r="D38" s="265"/>
      <c r="E38" s="265"/>
      <c r="F38" s="265"/>
      <c r="G38" s="265"/>
      <c r="H38" s="265"/>
      <c r="I38" s="265"/>
      <c r="J38" s="80"/>
      <c r="K38" s="66" t="b">
        <v>0</v>
      </c>
      <c r="L38" s="46"/>
      <c r="M38" s="160"/>
    </row>
    <row r="39" spans="1:13" ht="42.6" customHeight="1" thickBot="1">
      <c r="A39" s="13" t="s">
        <v>29</v>
      </c>
      <c r="B39" s="267" t="s">
        <v>31</v>
      </c>
      <c r="C39" s="267"/>
      <c r="D39" s="267"/>
      <c r="E39" s="267"/>
      <c r="F39" s="267"/>
      <c r="G39" s="267"/>
      <c r="H39" s="267"/>
      <c r="I39" s="268"/>
      <c r="J39" s="14" t="str">
        <f>IF(J40&gt;0,"Conforme","Non conforme")</f>
        <v>Non conforme</v>
      </c>
      <c r="K39" s="42">
        <f>IF($J$39="Conforme",15,0)</f>
        <v>0</v>
      </c>
      <c r="L39" s="47" t="s">
        <v>20</v>
      </c>
      <c r="M39" s="249" t="s">
        <v>94</v>
      </c>
    </row>
    <row r="40" spans="1:13" ht="28.9" customHeight="1">
      <c r="A40" s="15" t="s">
        <v>3</v>
      </c>
      <c r="B40" s="251" t="s">
        <v>91</v>
      </c>
      <c r="C40" s="251"/>
      <c r="D40" s="251"/>
      <c r="E40" s="251"/>
      <c r="F40" s="251"/>
      <c r="G40" s="251"/>
      <c r="H40" s="251"/>
      <c r="I40" s="251"/>
      <c r="J40" s="113">
        <f>IF(K44=TRUE,4,IF(K43=TRUE,3,IF(K42=TRUE,2,IF(K41=TRUE,1,0))))</f>
        <v>0</v>
      </c>
      <c r="K40" s="58"/>
      <c r="L40" s="47">
        <f>IF(J39="Conforme",J40*25,0)</f>
        <v>0</v>
      </c>
      <c r="M40" s="250"/>
    </row>
    <row r="41" spans="1:13" ht="75" customHeight="1">
      <c r="A41" s="16"/>
      <c r="B41" s="17" t="s">
        <v>4</v>
      </c>
      <c r="C41" s="305" t="s">
        <v>187</v>
      </c>
      <c r="D41" s="305"/>
      <c r="E41" s="305"/>
      <c r="F41" s="305"/>
      <c r="G41" s="305"/>
      <c r="H41" s="305"/>
      <c r="I41" s="305"/>
      <c r="J41" s="77"/>
      <c r="K41" s="66" t="b">
        <v>0</v>
      </c>
      <c r="L41" s="46"/>
      <c r="M41" s="160"/>
    </row>
    <row r="42" spans="1:13" ht="75" customHeight="1">
      <c r="A42" s="16"/>
      <c r="B42" s="19" t="s">
        <v>5</v>
      </c>
      <c r="C42" s="256" t="s">
        <v>188</v>
      </c>
      <c r="D42" s="256"/>
      <c r="E42" s="256"/>
      <c r="F42" s="256"/>
      <c r="G42" s="256"/>
      <c r="H42" s="256"/>
      <c r="I42" s="256"/>
      <c r="J42" s="78"/>
      <c r="K42" s="66" t="b">
        <v>0</v>
      </c>
      <c r="L42" s="46"/>
      <c r="M42" s="160"/>
    </row>
    <row r="43" spans="1:13" ht="75" customHeight="1">
      <c r="A43" s="16"/>
      <c r="B43" s="20" t="s">
        <v>6</v>
      </c>
      <c r="C43" s="257" t="s">
        <v>189</v>
      </c>
      <c r="D43" s="257"/>
      <c r="E43" s="257"/>
      <c r="F43" s="257"/>
      <c r="G43" s="257"/>
      <c r="H43" s="257"/>
      <c r="I43" s="257"/>
      <c r="J43" s="79"/>
      <c r="K43" s="66" t="b">
        <v>0</v>
      </c>
      <c r="L43" s="46"/>
      <c r="M43" s="160"/>
    </row>
    <row r="44" spans="1:13" ht="75" customHeight="1" thickBot="1">
      <c r="A44" s="16"/>
      <c r="B44" s="23" t="s">
        <v>7</v>
      </c>
      <c r="C44" s="265" t="s">
        <v>80</v>
      </c>
      <c r="D44" s="265"/>
      <c r="E44" s="265"/>
      <c r="F44" s="265"/>
      <c r="G44" s="265"/>
      <c r="H44" s="265"/>
      <c r="I44" s="265"/>
      <c r="J44" s="80"/>
      <c r="K44" s="66" t="b">
        <v>0</v>
      </c>
      <c r="L44" s="46"/>
      <c r="M44" s="160"/>
    </row>
    <row r="45" spans="1:13" ht="58.15" customHeight="1" thickBot="1">
      <c r="A45" s="13" t="s">
        <v>30</v>
      </c>
      <c r="B45" s="267" t="s">
        <v>34</v>
      </c>
      <c r="C45" s="267"/>
      <c r="D45" s="267"/>
      <c r="E45" s="267"/>
      <c r="F45" s="267"/>
      <c r="G45" s="267"/>
      <c r="H45" s="267"/>
      <c r="I45" s="268"/>
      <c r="J45" s="14" t="str">
        <f>IF(J46&gt;0,"Conforme","Non conforme")</f>
        <v>Non conforme</v>
      </c>
      <c r="K45" s="42">
        <f>IF($J$45="Conforme",15,0)</f>
        <v>0</v>
      </c>
      <c r="L45" s="47" t="s">
        <v>20</v>
      </c>
      <c r="M45" s="249" t="s">
        <v>94</v>
      </c>
    </row>
    <row r="46" spans="1:13" ht="31.9" customHeight="1">
      <c r="A46" s="15" t="s">
        <v>3</v>
      </c>
      <c r="B46" s="251" t="s">
        <v>91</v>
      </c>
      <c r="C46" s="251"/>
      <c r="D46" s="251"/>
      <c r="E46" s="251"/>
      <c r="F46" s="251"/>
      <c r="G46" s="251"/>
      <c r="H46" s="251"/>
      <c r="I46" s="251"/>
      <c r="J46" s="113">
        <f>IF(K50=TRUE,4,IF(K49=TRUE,3,IF(K48=TRUE,2,IF(K47=TRUE,1,0))))</f>
        <v>0</v>
      </c>
      <c r="K46" s="44"/>
      <c r="L46" s="47">
        <f>IF(J45="Conforme",J46*25,0)</f>
        <v>0</v>
      </c>
      <c r="M46" s="250"/>
    </row>
    <row r="47" spans="1:13" ht="75" customHeight="1">
      <c r="A47" s="16"/>
      <c r="B47" s="17" t="s">
        <v>4</v>
      </c>
      <c r="C47" s="297" t="s">
        <v>192</v>
      </c>
      <c r="D47" s="297"/>
      <c r="E47" s="297"/>
      <c r="F47" s="297"/>
      <c r="G47" s="297"/>
      <c r="H47" s="297"/>
      <c r="I47" s="297"/>
      <c r="J47" s="77"/>
      <c r="K47" s="66" t="b">
        <v>0</v>
      </c>
      <c r="L47" s="46"/>
      <c r="M47" s="160"/>
    </row>
    <row r="48" spans="1:13" ht="75" customHeight="1">
      <c r="A48" s="16"/>
      <c r="B48" s="19" t="s">
        <v>5</v>
      </c>
      <c r="C48" s="256" t="s">
        <v>191</v>
      </c>
      <c r="D48" s="256"/>
      <c r="E48" s="256"/>
      <c r="F48" s="256"/>
      <c r="G48" s="256"/>
      <c r="H48" s="256"/>
      <c r="I48" s="256"/>
      <c r="J48" s="78"/>
      <c r="K48" s="66" t="b">
        <v>0</v>
      </c>
      <c r="L48" s="46"/>
      <c r="M48" s="160"/>
    </row>
    <row r="49" spans="1:13" ht="75" customHeight="1">
      <c r="A49" s="16"/>
      <c r="B49" s="20" t="s">
        <v>6</v>
      </c>
      <c r="C49" s="263" t="s">
        <v>190</v>
      </c>
      <c r="D49" s="263"/>
      <c r="E49" s="263"/>
      <c r="F49" s="263"/>
      <c r="G49" s="263"/>
      <c r="H49" s="263"/>
      <c r="I49" s="263"/>
      <c r="J49" s="79"/>
      <c r="K49" s="66" t="b">
        <v>0</v>
      </c>
      <c r="L49" s="46"/>
      <c r="M49" s="160"/>
    </row>
    <row r="50" spans="1:13" ht="75" customHeight="1" thickBot="1">
      <c r="A50" s="21"/>
      <c r="B50" s="22" t="s">
        <v>7</v>
      </c>
      <c r="C50" s="269" t="s">
        <v>81</v>
      </c>
      <c r="D50" s="269"/>
      <c r="E50" s="269"/>
      <c r="F50" s="269"/>
      <c r="G50" s="269"/>
      <c r="H50" s="269"/>
      <c r="I50" s="269"/>
      <c r="J50" s="83"/>
      <c r="K50" s="84" t="b">
        <v>0</v>
      </c>
      <c r="L50" s="46"/>
      <c r="M50" s="160"/>
    </row>
    <row r="51" spans="1:13" ht="15" customHeight="1">
      <c r="A51" s="316" t="str">
        <f>IF(J51&gt;70,"Félicitations, vous êtes en mesure de valider le thème n°2, sauvegarder le fichier et passez au thème n°3","Vous n'avez pas validé le thème n°2, sauvegarder le fichier et passez au thème n°3")</f>
        <v>Vous n'avez pas validé le thème n°2, sauvegarder le fichier et passez au thème n°3</v>
      </c>
      <c r="B51" s="317"/>
      <c r="C51" s="317"/>
      <c r="D51" s="317"/>
      <c r="E51" s="317"/>
      <c r="F51" s="317"/>
      <c r="G51" s="317"/>
      <c r="H51" s="318"/>
      <c r="I51" s="303" t="s">
        <v>51</v>
      </c>
      <c r="J51" s="312">
        <f>SUM(K9,K15,K21,K27,K33,K39,K45)</f>
        <v>0</v>
      </c>
      <c r="K51" s="314" t="s">
        <v>18</v>
      </c>
      <c r="L51" s="11"/>
      <c r="M51" s="157"/>
    </row>
    <row r="52" spans="1:13" ht="22.5" customHeight="1" thickBot="1">
      <c r="A52" s="319"/>
      <c r="B52" s="320"/>
      <c r="C52" s="320"/>
      <c r="D52" s="320"/>
      <c r="E52" s="320"/>
      <c r="F52" s="320"/>
      <c r="G52" s="320"/>
      <c r="H52" s="321"/>
      <c r="I52" s="304"/>
      <c r="J52" s="313"/>
      <c r="K52" s="315"/>
      <c r="L52" s="11"/>
      <c r="M52" s="157"/>
    </row>
    <row r="53" spans="1:13" ht="19.5" thickBot="1">
      <c r="A53" s="11"/>
      <c r="B53" s="11"/>
      <c r="C53" s="11"/>
      <c r="D53" s="11"/>
      <c r="E53" s="11"/>
      <c r="F53" s="11"/>
      <c r="G53" s="11"/>
      <c r="H53" s="11"/>
      <c r="I53" s="11"/>
      <c r="J53" s="11"/>
      <c r="K53" s="64">
        <f>AVERAGE(L10,L16,L22,L28,L34,L40,L46)</f>
        <v>0</v>
      </c>
      <c r="L53" s="11"/>
      <c r="M53" s="157"/>
    </row>
    <row r="54" spans="1:13" ht="15">
      <c r="A54" s="11"/>
      <c r="B54" s="11"/>
      <c r="C54" s="11"/>
      <c r="M54" s="293" t="s">
        <v>107</v>
      </c>
    </row>
    <row r="55" spans="13:13" ht="15" customHeight="1">
      <c r="M55" s="249"/>
    </row>
    <row r="56" spans="13:13" ht="15.75" customHeight="1" thickBot="1">
      <c r="M56" s="294"/>
    </row>
    <row r="57" spans="13:13" ht="15">
      <c r="M57" s="290"/>
    </row>
    <row r="58" spans="13:13" ht="15">
      <c r="M58" s="291"/>
    </row>
    <row r="59" spans="13:13" ht="15">
      <c r="M59" s="291"/>
    </row>
    <row r="60" spans="13:13" ht="15">
      <c r="M60" s="291"/>
    </row>
    <row r="61" spans="13:13" ht="15.75" thickBot="1">
      <c r="M61" s="292"/>
    </row>
    <row r="62" ht="15.75" thickBot="1"/>
    <row r="63" spans="13:13" ht="15">
      <c r="M63" s="287" t="s">
        <v>108</v>
      </c>
    </row>
    <row r="64" spans="13:13" ht="15">
      <c r="M64" s="288"/>
    </row>
    <row r="65" spans="13:13" ht="15.75" thickBot="1">
      <c r="M65" s="289"/>
    </row>
    <row r="66" spans="13:13" ht="15">
      <c r="M66" s="170" t="s">
        <v>216</v>
      </c>
    </row>
    <row r="67" spans="13:13" ht="15">
      <c r="M67" s="229"/>
    </row>
    <row r="68" spans="13:13" ht="15">
      <c r="M68" s="230"/>
    </row>
    <row r="69" spans="13:13" ht="15">
      <c r="M69" s="230"/>
    </row>
    <row r="70" spans="13:13" ht="15">
      <c r="M70" s="230"/>
    </row>
    <row r="71" spans="13:13" ht="15">
      <c r="M71" s="231"/>
    </row>
    <row r="72" spans="13:13" ht="15">
      <c r="M72" s="169"/>
    </row>
    <row r="73" spans="13:13" ht="15">
      <c r="M73" s="168" t="s">
        <v>223</v>
      </c>
    </row>
    <row r="74" spans="13:13" ht="15">
      <c r="M74" s="229"/>
    </row>
    <row r="75" spans="13:13" ht="15">
      <c r="M75" s="230"/>
    </row>
    <row r="76" spans="13:13" ht="15">
      <c r="M76" s="230"/>
    </row>
    <row r="77" spans="13:13" ht="15">
      <c r="M77" s="230"/>
    </row>
    <row r="78" spans="13:13" ht="15.75" thickBot="1">
      <c r="M78" s="232"/>
    </row>
  </sheetData>
  <sheetProtection algorithmName="SHA-512" hashValue="QG2aV2EG/JrGDDNBAjn97ILv8HGkfOZinwIradSjHkasMW/pusXkJfDJk3GBJDCuBLEjVWL8qcPucbl+oILhWA==" saltValue="Ll2+HybZgy2/dsB39qfR9A==" spinCount="100000" sheet="1" objects="1" scenarios="1"/>
  <mergeCells count="60">
    <mergeCell ref="A1:M2"/>
    <mergeCell ref="M54:M56"/>
    <mergeCell ref="M57:M61"/>
    <mergeCell ref="M63:M65"/>
    <mergeCell ref="J51:J52"/>
    <mergeCell ref="K51:K52"/>
    <mergeCell ref="M39:M40"/>
    <mergeCell ref="M45:M46"/>
    <mergeCell ref="C44:I44"/>
    <mergeCell ref="B45:I45"/>
    <mergeCell ref="B46:I46"/>
    <mergeCell ref="B9:I9"/>
    <mergeCell ref="B10:I10"/>
    <mergeCell ref="C11:I11"/>
    <mergeCell ref="A51:H52"/>
    <mergeCell ref="B34:I34"/>
    <mergeCell ref="C35:I35"/>
    <mergeCell ref="C23:I23"/>
    <mergeCell ref="C24:I24"/>
    <mergeCell ref="C29:I29"/>
    <mergeCell ref="C30:I30"/>
    <mergeCell ref="C25:I25"/>
    <mergeCell ref="M8:M10"/>
    <mergeCell ref="M15:M16"/>
    <mergeCell ref="M21:M22"/>
    <mergeCell ref="M27:M28"/>
    <mergeCell ref="M33:M34"/>
    <mergeCell ref="A6:J7"/>
    <mergeCell ref="C26:I26"/>
    <mergeCell ref="B15:I15"/>
    <mergeCell ref="B16:I16"/>
    <mergeCell ref="C17:I17"/>
    <mergeCell ref="C18:I18"/>
    <mergeCell ref="C19:I19"/>
    <mergeCell ref="C20:I20"/>
    <mergeCell ref="B21:I21"/>
    <mergeCell ref="B22:I22"/>
    <mergeCell ref="C12:I12"/>
    <mergeCell ref="C13:I13"/>
    <mergeCell ref="C14:I14"/>
    <mergeCell ref="C36:I36"/>
    <mergeCell ref="C37:I37"/>
    <mergeCell ref="C47:I47"/>
    <mergeCell ref="C42:I42"/>
    <mergeCell ref="C43:I43"/>
    <mergeCell ref="B39:I39"/>
    <mergeCell ref="B40:I40"/>
    <mergeCell ref="C41:I41"/>
    <mergeCell ref="B27:I27"/>
    <mergeCell ref="B28:I28"/>
    <mergeCell ref="C31:I31"/>
    <mergeCell ref="C32:I32"/>
    <mergeCell ref="B33:I33"/>
    <mergeCell ref="M67:M71"/>
    <mergeCell ref="M74:M78"/>
    <mergeCell ref="C48:I48"/>
    <mergeCell ref="C49:I49"/>
    <mergeCell ref="C38:I38"/>
    <mergeCell ref="I51:I52"/>
    <mergeCell ref="C50:I50"/>
  </mergeCells>
  <conditionalFormatting sqref="J51">
    <cfRule type="colorScale" priority="1">
      <colorScale>
        <cfvo type="num" val="0"/>
        <cfvo type="num" val="70"/>
        <color rgb="FFFF7128"/>
        <color rgb="FF92D050"/>
      </colorScale>
    </cfRule>
    <cfRule type="colorScale" priority="2">
      <colorScale>
        <cfvo type="min" val="0"/>
        <cfvo type="percentile" val="50"/>
        <cfvo type="max" val="0"/>
        <color rgb="FFF8696B"/>
        <color rgb="FFFFEB84"/>
        <color rgb="FF63BE7B"/>
      </colorScale>
    </cfRule>
  </conditionalFormatting>
  <printOptions horizontalCentered="1" verticalCentered="1"/>
  <pageMargins left="0.2362204724409449" right="0.2362204724409449" top="0.7480314960629921" bottom="0.7480314960629921" header="0.31496062992125984" footer="0.31496062992125984"/>
  <pageSetup fitToHeight="0" orientation="landscape" pageOrder="overThenDown" paperSize="9" scale="65" r:id="rId36"/>
  <rowBreaks count="3" manualBreakCount="3">
    <brk id="14" max="16383" man="1"/>
    <brk id="26" max="12" man="1"/>
    <brk id="38" max="12" man="1"/>
  </rowBreaks>
  <drawing r:id="rId34"/>
  <legacyDrawing r:id="rId35"/>
  <mc:AlternateContent xmlns:mc="http://schemas.openxmlformats.org/markup-compatibility/2006">
    <mc:Choice Requires="x14">
      <controls>
        <mc:AlternateContent xmlns:mc="http://schemas.openxmlformats.org/markup-compatibility/2006">
          <mc:Choice Requires="x14">
            <control shapeId="25601" r:id="rId1" name="Button 1">
              <controlPr defaultSize="0" print="0" autoLine="0" autoPict="0">
                <macro>[0]!Theme3_Cliquer</macro>
                <anchor moveWithCells="1" sizeWithCells="1">
                  <from>
                    <xdr:col>3</xdr:col>
                    <xdr:colOff>295275</xdr:colOff>
                    <xdr:row>76</xdr:row>
                    <xdr:rowOff>47625</xdr:rowOff>
                  </from>
                  <to>
                    <xdr:col>5</xdr:col>
                    <xdr:colOff>628650</xdr:colOff>
                    <xdr:row>78</xdr:row>
                    <xdr:rowOff>95250</xdr:rowOff>
                  </to>
                </anchor>
              </controlPr>
            </control>
          </mc:Choice>
        </mc:AlternateContent>
        <mc:AlternateContent xmlns:mc="http://schemas.openxmlformats.org/markup-compatibility/2006">
          <mc:Choice Requires="x14">
            <control shapeId="25602" r:id="rId2" name="Group Box 2">
              <controlPr defaultSize="0" autoLine="0" autoPict="0">
                <anchor moveWithCells="1">
                  <from>
                    <xdr:col>9</xdr:col>
                    <xdr:colOff>0</xdr:colOff>
                    <xdr:row>22</xdr:row>
                    <xdr:rowOff>0</xdr:rowOff>
                  </from>
                  <to>
                    <xdr:col>10</xdr:col>
                    <xdr:colOff>0</xdr:colOff>
                    <xdr:row>23</xdr:row>
                    <xdr:rowOff>695325</xdr:rowOff>
                  </to>
                </anchor>
              </controlPr>
            </control>
          </mc:Choice>
        </mc:AlternateContent>
        <mc:AlternateContent xmlns:mc="http://schemas.openxmlformats.org/markup-compatibility/2006">
          <mc:Choice Requires="x14">
            <control shapeId="25603" r:id="rId3" name="Group Box 3">
              <controlPr defaultSize="0" autoLine="0" autoPict="0">
                <anchor moveWithCells="1">
                  <from>
                    <xdr:col>9</xdr:col>
                    <xdr:colOff>0</xdr:colOff>
                    <xdr:row>28</xdr:row>
                    <xdr:rowOff>0</xdr:rowOff>
                  </from>
                  <to>
                    <xdr:col>10</xdr:col>
                    <xdr:colOff>0</xdr:colOff>
                    <xdr:row>30</xdr:row>
                    <xdr:rowOff>133350</xdr:rowOff>
                  </to>
                </anchor>
              </controlPr>
            </control>
          </mc:Choice>
        </mc:AlternateContent>
        <mc:AlternateContent xmlns:mc="http://schemas.openxmlformats.org/markup-compatibility/2006">
          <mc:Choice Requires="x14">
            <control shapeId="25604" r:id="rId4" name="Group Box 4">
              <controlPr defaultSize="0" autoLine="0" autoPict="0">
                <anchor moveWithCells="1">
                  <from>
                    <xdr:col>8</xdr:col>
                    <xdr:colOff>762000</xdr:colOff>
                    <xdr:row>40</xdr:row>
                    <xdr:rowOff>0</xdr:rowOff>
                  </from>
                  <to>
                    <xdr:col>10</xdr:col>
                    <xdr:colOff>0</xdr:colOff>
                    <xdr:row>42</xdr:row>
                    <xdr:rowOff>180975</xdr:rowOff>
                  </to>
                </anchor>
              </controlPr>
            </control>
          </mc:Choice>
        </mc:AlternateContent>
        <mc:AlternateContent xmlns:mc="http://schemas.openxmlformats.org/markup-compatibility/2006">
          <mc:Choice Requires="x14">
            <control shapeId="25605" r:id="rId5" name="Group Box 5">
              <controlPr defaultSize="0" autoLine="0" autoPict="0">
                <anchor moveWithCells="1">
                  <from>
                    <xdr:col>9</xdr:col>
                    <xdr:colOff>0</xdr:colOff>
                    <xdr:row>46</xdr:row>
                    <xdr:rowOff>0</xdr:rowOff>
                  </from>
                  <to>
                    <xdr:col>10</xdr:col>
                    <xdr:colOff>0</xdr:colOff>
                    <xdr:row>49</xdr:row>
                    <xdr:rowOff>161925</xdr:rowOff>
                  </to>
                </anchor>
              </controlPr>
            </control>
          </mc:Choice>
        </mc:AlternateContent>
        <mc:AlternateContent xmlns:mc="http://schemas.openxmlformats.org/markup-compatibility/2006">
          <mc:Choice Requires="x14">
            <control shapeId="25606" r:id="rId6" name="Check Box 6">
              <controlPr defaultSize="0" autoLine="0" linkedCell="$K$12" autoPict="0">
                <anchor>
                  <from>
                    <xdr:col>9</xdr:col>
                    <xdr:colOff>390525</xdr:colOff>
                    <xdr:row>11</xdr:row>
                    <xdr:rowOff>304800</xdr:rowOff>
                  </from>
                  <to>
                    <xdr:col>10</xdr:col>
                    <xdr:colOff>114300</xdr:colOff>
                    <xdr:row>11</xdr:row>
                    <xdr:rowOff>628650</xdr:rowOff>
                  </to>
                </anchor>
              </controlPr>
            </control>
          </mc:Choice>
        </mc:AlternateContent>
        <mc:AlternateContent xmlns:mc="http://schemas.openxmlformats.org/markup-compatibility/2006">
          <mc:Choice Requires="x14">
            <control shapeId="25607" r:id="rId7" name="Check Box 7">
              <controlPr defaultSize="0" autoLine="0" linkedCell="$K$13" autoPict="0">
                <anchor moveWithCells="1">
                  <from>
                    <xdr:col>9</xdr:col>
                    <xdr:colOff>390525</xdr:colOff>
                    <xdr:row>12</xdr:row>
                    <xdr:rowOff>304800</xdr:rowOff>
                  </from>
                  <to>
                    <xdr:col>10</xdr:col>
                    <xdr:colOff>152400</xdr:colOff>
                    <xdr:row>12</xdr:row>
                    <xdr:rowOff>676275</xdr:rowOff>
                  </to>
                </anchor>
              </controlPr>
            </control>
          </mc:Choice>
        </mc:AlternateContent>
        <mc:AlternateContent xmlns:mc="http://schemas.openxmlformats.org/markup-compatibility/2006">
          <mc:Choice Requires="x14">
            <control shapeId="25608" r:id="rId8" name="Check Box 8">
              <controlPr defaultSize="0" autoLine="0" linkedCell="$K$11" autoPict="0">
                <anchor moveWithCells="1">
                  <from>
                    <xdr:col>9</xdr:col>
                    <xdr:colOff>381000</xdr:colOff>
                    <xdr:row>10</xdr:row>
                    <xdr:rowOff>314325</xdr:rowOff>
                  </from>
                  <to>
                    <xdr:col>10</xdr:col>
                    <xdr:colOff>152400</xdr:colOff>
                    <xdr:row>10</xdr:row>
                    <xdr:rowOff>657225</xdr:rowOff>
                  </to>
                </anchor>
              </controlPr>
            </control>
          </mc:Choice>
        </mc:AlternateContent>
        <mc:AlternateContent xmlns:mc="http://schemas.openxmlformats.org/markup-compatibility/2006">
          <mc:Choice Requires="x14">
            <control shapeId="25609" r:id="rId9" name="Check Box 9">
              <controlPr defaultSize="0" autoLine="0" linkedCell="$K$14" autoPict="0">
                <anchor moveWithCells="1">
                  <from>
                    <xdr:col>9</xdr:col>
                    <xdr:colOff>381000</xdr:colOff>
                    <xdr:row>13</xdr:row>
                    <xdr:rowOff>314325</xdr:rowOff>
                  </from>
                  <to>
                    <xdr:col>10</xdr:col>
                    <xdr:colOff>190500</xdr:colOff>
                    <xdr:row>13</xdr:row>
                    <xdr:rowOff>676275</xdr:rowOff>
                  </to>
                </anchor>
              </controlPr>
            </control>
          </mc:Choice>
        </mc:AlternateContent>
        <mc:AlternateContent xmlns:mc="http://schemas.openxmlformats.org/markup-compatibility/2006">
          <mc:Choice Requires="x14">
            <control shapeId="25610" r:id="rId10" name="Check Box 10">
              <controlPr defaultSize="0" autoLine="0" linkedCell="$K$18" autoPict="0">
                <anchor>
                  <from>
                    <xdr:col>9</xdr:col>
                    <xdr:colOff>390525</xdr:colOff>
                    <xdr:row>17</xdr:row>
                    <xdr:rowOff>295275</xdr:rowOff>
                  </from>
                  <to>
                    <xdr:col>10</xdr:col>
                    <xdr:colOff>95250</xdr:colOff>
                    <xdr:row>17</xdr:row>
                    <xdr:rowOff>628650</xdr:rowOff>
                  </to>
                </anchor>
              </controlPr>
            </control>
          </mc:Choice>
        </mc:AlternateContent>
        <mc:AlternateContent xmlns:mc="http://schemas.openxmlformats.org/markup-compatibility/2006">
          <mc:Choice Requires="x14">
            <control shapeId="25611" r:id="rId11" name="Check Box 11">
              <controlPr defaultSize="0" autoLine="0" linkedCell="$K$19" autoPict="0">
                <anchor moveWithCells="1">
                  <from>
                    <xdr:col>9</xdr:col>
                    <xdr:colOff>371475</xdr:colOff>
                    <xdr:row>18</xdr:row>
                    <xdr:rowOff>285750</xdr:rowOff>
                  </from>
                  <to>
                    <xdr:col>10</xdr:col>
                    <xdr:colOff>123825</xdr:colOff>
                    <xdr:row>18</xdr:row>
                    <xdr:rowOff>657225</xdr:rowOff>
                  </to>
                </anchor>
              </controlPr>
            </control>
          </mc:Choice>
        </mc:AlternateContent>
        <mc:AlternateContent xmlns:mc="http://schemas.openxmlformats.org/markup-compatibility/2006">
          <mc:Choice Requires="x14">
            <control shapeId="25612" r:id="rId12" name="Check Box 12">
              <controlPr defaultSize="0" autoLine="0" linkedCell="$K$17" autoPict="0">
                <anchor moveWithCells="1">
                  <from>
                    <xdr:col>9</xdr:col>
                    <xdr:colOff>381000</xdr:colOff>
                    <xdr:row>16</xdr:row>
                    <xdr:rowOff>333375</xdr:rowOff>
                  </from>
                  <to>
                    <xdr:col>10</xdr:col>
                    <xdr:colOff>152400</xdr:colOff>
                    <xdr:row>16</xdr:row>
                    <xdr:rowOff>676275</xdr:rowOff>
                  </to>
                </anchor>
              </controlPr>
            </control>
          </mc:Choice>
        </mc:AlternateContent>
        <mc:AlternateContent xmlns:mc="http://schemas.openxmlformats.org/markup-compatibility/2006">
          <mc:Choice Requires="x14">
            <control shapeId="25613" r:id="rId13" name="Check Box 13">
              <controlPr defaultSize="0" autoLine="0" linkedCell="$K$20" autoPict="0">
                <anchor moveWithCells="1">
                  <from>
                    <xdr:col>9</xdr:col>
                    <xdr:colOff>400050</xdr:colOff>
                    <xdr:row>19</xdr:row>
                    <xdr:rowOff>304800</xdr:rowOff>
                  </from>
                  <to>
                    <xdr:col>10</xdr:col>
                    <xdr:colOff>209550</xdr:colOff>
                    <xdr:row>19</xdr:row>
                    <xdr:rowOff>676275</xdr:rowOff>
                  </to>
                </anchor>
              </controlPr>
            </control>
          </mc:Choice>
        </mc:AlternateContent>
        <mc:AlternateContent xmlns:mc="http://schemas.openxmlformats.org/markup-compatibility/2006">
          <mc:Choice Requires="x14">
            <control shapeId="25614" r:id="rId14" name="Check Box 14">
              <controlPr defaultSize="0" autoLine="0" linkedCell="$K$25" autoPict="0">
                <anchor>
                  <from>
                    <xdr:col>9</xdr:col>
                    <xdr:colOff>409575</xdr:colOff>
                    <xdr:row>24</xdr:row>
                    <xdr:rowOff>342900</xdr:rowOff>
                  </from>
                  <to>
                    <xdr:col>10</xdr:col>
                    <xdr:colOff>133350</xdr:colOff>
                    <xdr:row>24</xdr:row>
                    <xdr:rowOff>676275</xdr:rowOff>
                  </to>
                </anchor>
              </controlPr>
            </control>
          </mc:Choice>
        </mc:AlternateContent>
        <mc:AlternateContent xmlns:mc="http://schemas.openxmlformats.org/markup-compatibility/2006">
          <mc:Choice Requires="x14">
            <control shapeId="25615" r:id="rId15" name="Check Box 15">
              <controlPr defaultSize="0" autoLine="0" linkedCell="$K$26" autoPict="0">
                <anchor moveWithCells="1">
                  <from>
                    <xdr:col>9</xdr:col>
                    <xdr:colOff>409575</xdr:colOff>
                    <xdr:row>25</xdr:row>
                    <xdr:rowOff>333375</xdr:rowOff>
                  </from>
                  <to>
                    <xdr:col>10</xdr:col>
                    <xdr:colOff>161925</xdr:colOff>
                    <xdr:row>25</xdr:row>
                    <xdr:rowOff>695325</xdr:rowOff>
                  </to>
                </anchor>
              </controlPr>
            </control>
          </mc:Choice>
        </mc:AlternateContent>
        <mc:AlternateContent xmlns:mc="http://schemas.openxmlformats.org/markup-compatibility/2006">
          <mc:Choice Requires="x14">
            <control shapeId="25616" r:id="rId16" name="Check Box 16">
              <controlPr defaultSize="0" autoLine="0" linkedCell="$K$23" autoPict="0">
                <anchor moveWithCells="1">
                  <from>
                    <xdr:col>9</xdr:col>
                    <xdr:colOff>400050</xdr:colOff>
                    <xdr:row>22</xdr:row>
                    <xdr:rowOff>438150</xdr:rowOff>
                  </from>
                  <to>
                    <xdr:col>10</xdr:col>
                    <xdr:colOff>161925</xdr:colOff>
                    <xdr:row>22</xdr:row>
                    <xdr:rowOff>781050</xdr:rowOff>
                  </to>
                </anchor>
              </controlPr>
            </control>
          </mc:Choice>
        </mc:AlternateContent>
        <mc:AlternateContent xmlns:mc="http://schemas.openxmlformats.org/markup-compatibility/2006">
          <mc:Choice Requires="x14">
            <control shapeId="25617" r:id="rId17" name="Check Box 17">
              <controlPr defaultSize="0" autoLine="0" linkedCell="$K$24" autoPict="0">
                <anchor moveWithCells="1">
                  <from>
                    <xdr:col>9</xdr:col>
                    <xdr:colOff>400050</xdr:colOff>
                    <xdr:row>23</xdr:row>
                    <xdr:rowOff>285750</xdr:rowOff>
                  </from>
                  <to>
                    <xdr:col>10</xdr:col>
                    <xdr:colOff>209550</xdr:colOff>
                    <xdr:row>23</xdr:row>
                    <xdr:rowOff>657225</xdr:rowOff>
                  </to>
                </anchor>
              </controlPr>
            </control>
          </mc:Choice>
        </mc:AlternateContent>
        <mc:AlternateContent xmlns:mc="http://schemas.openxmlformats.org/markup-compatibility/2006">
          <mc:Choice Requires="x14">
            <control shapeId="25618" r:id="rId18" name="Check Box 18">
              <controlPr defaultSize="0" autoLine="0" linkedCell="$K$31" autoPict="0">
                <anchor>
                  <from>
                    <xdr:col>9</xdr:col>
                    <xdr:colOff>390525</xdr:colOff>
                    <xdr:row>30</xdr:row>
                    <xdr:rowOff>361950</xdr:rowOff>
                  </from>
                  <to>
                    <xdr:col>10</xdr:col>
                    <xdr:colOff>95250</xdr:colOff>
                    <xdr:row>30</xdr:row>
                    <xdr:rowOff>695325</xdr:rowOff>
                  </to>
                </anchor>
              </controlPr>
            </control>
          </mc:Choice>
        </mc:AlternateContent>
        <mc:AlternateContent xmlns:mc="http://schemas.openxmlformats.org/markup-compatibility/2006">
          <mc:Choice Requires="x14">
            <control shapeId="25619" r:id="rId19" name="Check Box 19">
              <controlPr defaultSize="0" autoLine="0" linkedCell="$K$32" autoPict="0">
                <anchor moveWithCells="1">
                  <from>
                    <xdr:col>9</xdr:col>
                    <xdr:colOff>390525</xdr:colOff>
                    <xdr:row>31</xdr:row>
                    <xdr:rowOff>323850</xdr:rowOff>
                  </from>
                  <to>
                    <xdr:col>10</xdr:col>
                    <xdr:colOff>142875</xdr:colOff>
                    <xdr:row>31</xdr:row>
                    <xdr:rowOff>676275</xdr:rowOff>
                  </to>
                </anchor>
              </controlPr>
            </control>
          </mc:Choice>
        </mc:AlternateContent>
        <mc:AlternateContent xmlns:mc="http://schemas.openxmlformats.org/markup-compatibility/2006">
          <mc:Choice Requires="x14">
            <control shapeId="25620" r:id="rId20" name="Check Box 20">
              <controlPr defaultSize="0" autoLine="0" linkedCell="$K$29" autoPict="0">
                <anchor moveWithCells="1">
                  <from>
                    <xdr:col>9</xdr:col>
                    <xdr:colOff>400050</xdr:colOff>
                    <xdr:row>28</xdr:row>
                    <xdr:rowOff>323850</xdr:rowOff>
                  </from>
                  <to>
                    <xdr:col>10</xdr:col>
                    <xdr:colOff>161925</xdr:colOff>
                    <xdr:row>28</xdr:row>
                    <xdr:rowOff>666750</xdr:rowOff>
                  </to>
                </anchor>
              </controlPr>
            </control>
          </mc:Choice>
        </mc:AlternateContent>
        <mc:AlternateContent xmlns:mc="http://schemas.openxmlformats.org/markup-compatibility/2006">
          <mc:Choice Requires="x14">
            <control shapeId="25621" r:id="rId21" name="Check Box 21">
              <controlPr defaultSize="0" autoLine="0" linkedCell="$K$30" autoPict="0">
                <anchor moveWithCells="1">
                  <from>
                    <xdr:col>9</xdr:col>
                    <xdr:colOff>390525</xdr:colOff>
                    <xdr:row>29</xdr:row>
                    <xdr:rowOff>304800</xdr:rowOff>
                  </from>
                  <to>
                    <xdr:col>10</xdr:col>
                    <xdr:colOff>200025</xdr:colOff>
                    <xdr:row>29</xdr:row>
                    <xdr:rowOff>676275</xdr:rowOff>
                  </to>
                </anchor>
              </controlPr>
            </control>
          </mc:Choice>
        </mc:AlternateContent>
        <mc:AlternateContent xmlns:mc="http://schemas.openxmlformats.org/markup-compatibility/2006">
          <mc:Choice Requires="x14">
            <control shapeId="25622" r:id="rId22" name="Check Box 22">
              <controlPr defaultSize="0" autoLine="0" linkedCell="$K$37" autoPict="0">
                <anchor>
                  <from>
                    <xdr:col>9</xdr:col>
                    <xdr:colOff>400050</xdr:colOff>
                    <xdr:row>36</xdr:row>
                    <xdr:rowOff>295275</xdr:rowOff>
                  </from>
                  <to>
                    <xdr:col>10</xdr:col>
                    <xdr:colOff>104775</xdr:colOff>
                    <xdr:row>36</xdr:row>
                    <xdr:rowOff>619125</xdr:rowOff>
                  </to>
                </anchor>
              </controlPr>
            </control>
          </mc:Choice>
        </mc:AlternateContent>
        <mc:AlternateContent xmlns:mc="http://schemas.openxmlformats.org/markup-compatibility/2006">
          <mc:Choice Requires="x14">
            <control shapeId="25623" r:id="rId23" name="Check Box 23">
              <controlPr defaultSize="0" autoLine="0" linkedCell="$K$38" autoPict="0">
                <anchor moveWithCells="1">
                  <from>
                    <xdr:col>9</xdr:col>
                    <xdr:colOff>409575</xdr:colOff>
                    <xdr:row>37</xdr:row>
                    <xdr:rowOff>314325</xdr:rowOff>
                  </from>
                  <to>
                    <xdr:col>10</xdr:col>
                    <xdr:colOff>161925</xdr:colOff>
                    <xdr:row>37</xdr:row>
                    <xdr:rowOff>666750</xdr:rowOff>
                  </to>
                </anchor>
              </controlPr>
            </control>
          </mc:Choice>
        </mc:AlternateContent>
        <mc:AlternateContent xmlns:mc="http://schemas.openxmlformats.org/markup-compatibility/2006">
          <mc:Choice Requires="x14">
            <control shapeId="25624" r:id="rId24" name="Check Box 24">
              <controlPr defaultSize="0" autoLine="0" linkedCell="$K$35" autoPict="0">
                <anchor moveWithCells="1">
                  <from>
                    <xdr:col>9</xdr:col>
                    <xdr:colOff>400050</xdr:colOff>
                    <xdr:row>34</xdr:row>
                    <xdr:rowOff>314325</xdr:rowOff>
                  </from>
                  <to>
                    <xdr:col>10</xdr:col>
                    <xdr:colOff>161925</xdr:colOff>
                    <xdr:row>34</xdr:row>
                    <xdr:rowOff>657225</xdr:rowOff>
                  </to>
                </anchor>
              </controlPr>
            </control>
          </mc:Choice>
        </mc:AlternateContent>
        <mc:AlternateContent xmlns:mc="http://schemas.openxmlformats.org/markup-compatibility/2006">
          <mc:Choice Requires="x14">
            <control shapeId="25625" r:id="rId25" name="Check Box 25">
              <controlPr defaultSize="0" autoLine="0" linkedCell="$K$36" autoPict="0">
                <anchor moveWithCells="1">
                  <from>
                    <xdr:col>9</xdr:col>
                    <xdr:colOff>400050</xdr:colOff>
                    <xdr:row>35</xdr:row>
                    <xdr:rowOff>323850</xdr:rowOff>
                  </from>
                  <to>
                    <xdr:col>10</xdr:col>
                    <xdr:colOff>209550</xdr:colOff>
                    <xdr:row>35</xdr:row>
                    <xdr:rowOff>695325</xdr:rowOff>
                  </to>
                </anchor>
              </controlPr>
            </control>
          </mc:Choice>
        </mc:AlternateContent>
        <mc:AlternateContent xmlns:mc="http://schemas.openxmlformats.org/markup-compatibility/2006">
          <mc:Choice Requires="x14">
            <control shapeId="25626" r:id="rId26" name="Check Box 26">
              <controlPr defaultSize="0" autoLine="0" linkedCell="$K$43" autoPict="0">
                <anchor>
                  <from>
                    <xdr:col>9</xdr:col>
                    <xdr:colOff>381000</xdr:colOff>
                    <xdr:row>42</xdr:row>
                    <xdr:rowOff>361950</xdr:rowOff>
                  </from>
                  <to>
                    <xdr:col>10</xdr:col>
                    <xdr:colOff>104775</xdr:colOff>
                    <xdr:row>42</xdr:row>
                    <xdr:rowOff>685800</xdr:rowOff>
                  </to>
                </anchor>
              </controlPr>
            </control>
          </mc:Choice>
        </mc:AlternateContent>
        <mc:AlternateContent xmlns:mc="http://schemas.openxmlformats.org/markup-compatibility/2006">
          <mc:Choice Requires="x14">
            <control shapeId="25627" r:id="rId27" name="Check Box 27">
              <controlPr defaultSize="0" autoLine="0" linkedCell="$K$44" autoPict="0">
                <anchor moveWithCells="1">
                  <from>
                    <xdr:col>9</xdr:col>
                    <xdr:colOff>390525</xdr:colOff>
                    <xdr:row>43</xdr:row>
                    <xdr:rowOff>314325</xdr:rowOff>
                  </from>
                  <to>
                    <xdr:col>10</xdr:col>
                    <xdr:colOff>142875</xdr:colOff>
                    <xdr:row>43</xdr:row>
                    <xdr:rowOff>666750</xdr:rowOff>
                  </to>
                </anchor>
              </controlPr>
            </control>
          </mc:Choice>
        </mc:AlternateContent>
        <mc:AlternateContent xmlns:mc="http://schemas.openxmlformats.org/markup-compatibility/2006">
          <mc:Choice Requires="x14">
            <control shapeId="25628" r:id="rId28" name="Check Box 28">
              <controlPr defaultSize="0" autoLine="0" linkedCell="$K$41" autoPict="0">
                <anchor moveWithCells="1">
                  <from>
                    <xdr:col>9</xdr:col>
                    <xdr:colOff>400050</xdr:colOff>
                    <xdr:row>40</xdr:row>
                    <xdr:rowOff>323850</xdr:rowOff>
                  </from>
                  <to>
                    <xdr:col>10</xdr:col>
                    <xdr:colOff>161925</xdr:colOff>
                    <xdr:row>40</xdr:row>
                    <xdr:rowOff>666750</xdr:rowOff>
                  </to>
                </anchor>
              </controlPr>
            </control>
          </mc:Choice>
        </mc:AlternateContent>
        <mc:AlternateContent xmlns:mc="http://schemas.openxmlformats.org/markup-compatibility/2006">
          <mc:Choice Requires="x14">
            <control shapeId="25629" r:id="rId29" name="Check Box 29">
              <controlPr defaultSize="0" autoLine="0" linkedCell="$K$42" autoPict="0">
                <anchor moveWithCells="1">
                  <from>
                    <xdr:col>9</xdr:col>
                    <xdr:colOff>390525</xdr:colOff>
                    <xdr:row>41</xdr:row>
                    <xdr:rowOff>314325</xdr:rowOff>
                  </from>
                  <to>
                    <xdr:col>10</xdr:col>
                    <xdr:colOff>200025</xdr:colOff>
                    <xdr:row>41</xdr:row>
                    <xdr:rowOff>685800</xdr:rowOff>
                  </to>
                </anchor>
              </controlPr>
            </control>
          </mc:Choice>
        </mc:AlternateContent>
        <mc:AlternateContent xmlns:mc="http://schemas.openxmlformats.org/markup-compatibility/2006">
          <mc:Choice Requires="x14">
            <control shapeId="25630" r:id="rId30" name="Check Box 30">
              <controlPr defaultSize="0" autoLine="0" linkedCell="$K$48" autoPict="0">
                <anchor>
                  <from>
                    <xdr:col>9</xdr:col>
                    <xdr:colOff>390525</xdr:colOff>
                    <xdr:row>47</xdr:row>
                    <xdr:rowOff>257175</xdr:rowOff>
                  </from>
                  <to>
                    <xdr:col>10</xdr:col>
                    <xdr:colOff>95250</xdr:colOff>
                    <xdr:row>47</xdr:row>
                    <xdr:rowOff>571500</xdr:rowOff>
                  </to>
                </anchor>
              </controlPr>
            </control>
          </mc:Choice>
        </mc:AlternateContent>
        <mc:AlternateContent xmlns:mc="http://schemas.openxmlformats.org/markup-compatibility/2006">
          <mc:Choice Requires="x14">
            <control shapeId="25631" r:id="rId31" name="Check Box 31">
              <controlPr defaultSize="0" autoLine="0" linkedCell="$K$49" autoPict="0">
                <anchor moveWithCells="1">
                  <from>
                    <xdr:col>9</xdr:col>
                    <xdr:colOff>390525</xdr:colOff>
                    <xdr:row>48</xdr:row>
                    <xdr:rowOff>285750</xdr:rowOff>
                  </from>
                  <to>
                    <xdr:col>10</xdr:col>
                    <xdr:colOff>142875</xdr:colOff>
                    <xdr:row>48</xdr:row>
                    <xdr:rowOff>647700</xdr:rowOff>
                  </to>
                </anchor>
              </controlPr>
            </control>
          </mc:Choice>
        </mc:AlternateContent>
        <mc:AlternateContent xmlns:mc="http://schemas.openxmlformats.org/markup-compatibility/2006">
          <mc:Choice Requires="x14">
            <control shapeId="25632" r:id="rId32" name="Check Box 32">
              <controlPr defaultSize="0" autoLine="0" linkedCell="$K$47" autoPict="0">
                <anchor moveWithCells="1">
                  <from>
                    <xdr:col>9</xdr:col>
                    <xdr:colOff>381000</xdr:colOff>
                    <xdr:row>46</xdr:row>
                    <xdr:rowOff>371475</xdr:rowOff>
                  </from>
                  <to>
                    <xdr:col>10</xdr:col>
                    <xdr:colOff>142875</xdr:colOff>
                    <xdr:row>46</xdr:row>
                    <xdr:rowOff>714375</xdr:rowOff>
                  </to>
                </anchor>
              </controlPr>
            </control>
          </mc:Choice>
        </mc:AlternateContent>
        <mc:AlternateContent xmlns:mc="http://schemas.openxmlformats.org/markup-compatibility/2006">
          <mc:Choice Requires="x14">
            <control shapeId="25633" r:id="rId33" name="Check Box 33">
              <controlPr defaultSize="0" autoLine="0" linkedCell="$K$50" autoPict="0">
                <anchor moveWithCells="1">
                  <from>
                    <xdr:col>9</xdr:col>
                    <xdr:colOff>400050</xdr:colOff>
                    <xdr:row>49</xdr:row>
                    <xdr:rowOff>323850</xdr:rowOff>
                  </from>
                  <to>
                    <xdr:col>10</xdr:col>
                    <xdr:colOff>209550</xdr:colOff>
                    <xdr:row>49</xdr:row>
                    <xdr:rowOff>704850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4" tint="-0.4999699890613556"/>
    <pageSetUpPr fitToPage="1"/>
  </sheetPr>
  <dimension ref="A1:M74"/>
  <sheetViews>
    <sheetView showGridLines="0" workbookViewId="0" topLeftCell="A1">
      <selection pane="topLeft" activeCell="O70" sqref="O70"/>
    </sheetView>
  </sheetViews>
  <sheetFormatPr defaultColWidth="11.424285714285714" defaultRowHeight="15"/>
  <cols>
    <col min="1" max="1" width="14.428571428571429" customWidth="1"/>
    <col min="10" max="10" width="15.285714285714286" customWidth="1"/>
    <col min="11" max="11" width="19.714285714285715" customWidth="1"/>
    <col min="12" max="12" width="1" customWidth="1"/>
    <col min="13" max="13" width="78.71428571428571" customWidth="1"/>
  </cols>
  <sheetData>
    <row r="1" spans="1:13" ht="15" customHeight="1">
      <c r="A1" s="333" t="s">
        <v>50</v>
      </c>
      <c r="B1" s="334"/>
      <c r="C1" s="334"/>
      <c r="D1" s="334"/>
      <c r="E1" s="334"/>
      <c r="F1" s="334"/>
      <c r="G1" s="334"/>
      <c r="H1" s="334"/>
      <c r="I1" s="334"/>
      <c r="J1" s="334"/>
      <c r="K1" s="334"/>
      <c r="L1" s="334"/>
      <c r="M1" s="335"/>
    </row>
    <row r="2" spans="1:13" ht="75" customHeight="1" thickBot="1">
      <c r="A2" s="336"/>
      <c r="B2" s="337"/>
      <c r="C2" s="337"/>
      <c r="D2" s="337"/>
      <c r="E2" s="337"/>
      <c r="F2" s="337"/>
      <c r="G2" s="337"/>
      <c r="H2" s="337"/>
      <c r="I2" s="337"/>
      <c r="J2" s="337"/>
      <c r="K2" s="337"/>
      <c r="L2" s="337"/>
      <c r="M2" s="338"/>
    </row>
    <row r="4" spans="1:12" ht="15" customHeight="1">
      <c r="A4" s="98"/>
      <c r="B4" s="98"/>
      <c r="C4" s="98"/>
      <c r="D4" s="98"/>
      <c r="E4" s="98"/>
      <c r="F4" s="98"/>
      <c r="G4" s="98"/>
      <c r="H4" s="98"/>
      <c r="I4" s="98"/>
      <c r="J4" s="98"/>
      <c r="K4" s="98"/>
      <c r="L4" s="98"/>
    </row>
    <row r="5" spans="1:12" ht="15" customHeight="1">
      <c r="A5" s="98"/>
      <c r="B5" s="98"/>
      <c r="C5" s="98"/>
      <c r="D5" s="98"/>
      <c r="E5" s="98"/>
      <c r="F5" s="98"/>
      <c r="G5" s="98"/>
      <c r="H5" s="98"/>
      <c r="I5" s="98"/>
      <c r="J5" s="98"/>
      <c r="K5" s="98"/>
      <c r="L5" s="98"/>
    </row>
    <row r="6" spans="1:13" ht="15" customHeight="1">
      <c r="A6" s="295" t="s">
        <v>97</v>
      </c>
      <c r="B6" s="295"/>
      <c r="C6" s="295"/>
      <c r="D6" s="295"/>
      <c r="E6" s="295"/>
      <c r="F6" s="295"/>
      <c r="G6" s="295"/>
      <c r="H6" s="295"/>
      <c r="I6" s="295"/>
      <c r="J6" s="295"/>
      <c r="K6" s="98"/>
      <c r="L6" s="98"/>
      <c r="M6" s="89"/>
    </row>
    <row r="7" spans="1:12" ht="15.75" thickBot="1">
      <c r="A7" s="295"/>
      <c r="B7" s="295"/>
      <c r="C7" s="295"/>
      <c r="D7" s="295"/>
      <c r="E7" s="295"/>
      <c r="F7" s="295"/>
      <c r="G7" s="295"/>
      <c r="H7" s="295"/>
      <c r="I7" s="295"/>
      <c r="J7" s="295"/>
      <c r="K7" s="11"/>
      <c r="L7" s="11"/>
    </row>
    <row r="8" spans="1:13" ht="15.75" thickBot="1">
      <c r="A8" s="11"/>
      <c r="B8" s="11"/>
      <c r="C8" s="11"/>
      <c r="D8" s="11"/>
      <c r="E8" s="11"/>
      <c r="F8" s="11"/>
      <c r="G8" s="11"/>
      <c r="H8" s="11"/>
      <c r="I8" s="11"/>
      <c r="J8" s="11"/>
      <c r="K8" s="12" t="s">
        <v>19</v>
      </c>
      <c r="L8" s="11"/>
      <c r="M8" s="293" t="s">
        <v>94</v>
      </c>
    </row>
    <row r="9" spans="1:13" ht="42" customHeight="1" thickBot="1">
      <c r="A9" s="13" t="s">
        <v>35</v>
      </c>
      <c r="B9" s="267" t="s">
        <v>41</v>
      </c>
      <c r="C9" s="267"/>
      <c r="D9" s="267"/>
      <c r="E9" s="267"/>
      <c r="F9" s="267"/>
      <c r="G9" s="267"/>
      <c r="H9" s="267"/>
      <c r="I9" s="268"/>
      <c r="J9" s="38" t="str">
        <f>IF(J10&gt;0,"Conforme","Non conforme")</f>
        <v>Non conforme</v>
      </c>
      <c r="K9" s="42">
        <f>IF(J9="Conforme",15,0)</f>
        <v>0</v>
      </c>
      <c r="L9" s="59" t="s">
        <v>20</v>
      </c>
      <c r="M9" s="250"/>
    </row>
    <row r="10" spans="1:13" ht="28.9" customHeight="1">
      <c r="A10" s="15" t="s">
        <v>3</v>
      </c>
      <c r="B10" s="251" t="s">
        <v>91</v>
      </c>
      <c r="C10" s="251"/>
      <c r="D10" s="251"/>
      <c r="E10" s="251"/>
      <c r="F10" s="251"/>
      <c r="G10" s="251"/>
      <c r="H10" s="251"/>
      <c r="I10" s="251"/>
      <c r="J10" s="55">
        <f>IF(K14=TRUE,4,IF(K13=TRUE,3,IF(K12=TRUE,2,IF(K11=TRUE,1,0))))</f>
        <v>0</v>
      </c>
      <c r="K10" s="18"/>
      <c r="L10" s="47">
        <f>IF(J9="Conforme",J10*25,0)</f>
        <v>0</v>
      </c>
      <c r="M10" s="250"/>
    </row>
    <row r="11" spans="1:13" ht="75.75" customHeight="1">
      <c r="A11" s="252"/>
      <c r="B11" s="17" t="s">
        <v>4</v>
      </c>
      <c r="C11" s="255" t="s">
        <v>193</v>
      </c>
      <c r="D11" s="255"/>
      <c r="E11" s="255"/>
      <c r="F11" s="255"/>
      <c r="G11" s="255"/>
      <c r="H11" s="255"/>
      <c r="I11" s="255"/>
      <c r="J11" s="85"/>
      <c r="K11" s="66" t="b">
        <v>0</v>
      </c>
      <c r="L11" s="46"/>
      <c r="M11" s="160"/>
    </row>
    <row r="12" spans="1:13" ht="75.75" customHeight="1">
      <c r="A12" s="253"/>
      <c r="B12" s="19" t="s">
        <v>5</v>
      </c>
      <c r="C12" s="256" t="s">
        <v>194</v>
      </c>
      <c r="D12" s="256"/>
      <c r="E12" s="256"/>
      <c r="F12" s="256"/>
      <c r="G12" s="256"/>
      <c r="H12" s="256"/>
      <c r="I12" s="256"/>
      <c r="J12" s="86"/>
      <c r="K12" s="66" t="b">
        <v>0</v>
      </c>
      <c r="L12" s="46"/>
      <c r="M12" s="160"/>
    </row>
    <row r="13" spans="1:13" ht="75" customHeight="1">
      <c r="A13" s="253"/>
      <c r="B13" s="20" t="s">
        <v>6</v>
      </c>
      <c r="C13" s="263" t="s">
        <v>195</v>
      </c>
      <c r="D13" s="263"/>
      <c r="E13" s="263"/>
      <c r="F13" s="263"/>
      <c r="G13" s="263"/>
      <c r="H13" s="263"/>
      <c r="I13" s="263"/>
      <c r="J13" s="87"/>
      <c r="K13" s="66" t="b">
        <v>0</v>
      </c>
      <c r="L13" s="46"/>
      <c r="M13" s="160"/>
    </row>
    <row r="14" spans="1:13" ht="75.75" customHeight="1" thickBot="1">
      <c r="A14" s="254"/>
      <c r="B14" s="22" t="s">
        <v>7</v>
      </c>
      <c r="C14" s="269" t="s">
        <v>82</v>
      </c>
      <c r="D14" s="269"/>
      <c r="E14" s="269"/>
      <c r="F14" s="269"/>
      <c r="G14" s="269"/>
      <c r="H14" s="269"/>
      <c r="I14" s="269"/>
      <c r="J14" s="88"/>
      <c r="K14" s="84" t="b">
        <v>0</v>
      </c>
      <c r="L14" s="46"/>
      <c r="M14" s="160"/>
    </row>
    <row r="15" spans="1:13" ht="48.75" customHeight="1" thickBot="1">
      <c r="A15" s="13" t="s">
        <v>36</v>
      </c>
      <c r="B15" s="267" t="s">
        <v>83</v>
      </c>
      <c r="C15" s="267"/>
      <c r="D15" s="267"/>
      <c r="E15" s="267"/>
      <c r="F15" s="267"/>
      <c r="G15" s="267"/>
      <c r="H15" s="267"/>
      <c r="I15" s="268"/>
      <c r="J15" s="38" t="str">
        <f>IF(J16&gt;0,"Conforme","Non conforme")</f>
        <v>Non conforme</v>
      </c>
      <c r="K15" s="42">
        <f>IF($J$15="Conforme",20,0)</f>
        <v>0</v>
      </c>
      <c r="L15" s="59" t="s">
        <v>20</v>
      </c>
      <c r="M15" s="249" t="s">
        <v>94</v>
      </c>
    </row>
    <row r="16" spans="1:13" ht="31.9" customHeight="1">
      <c r="A16" s="15" t="s">
        <v>3</v>
      </c>
      <c r="B16" s="251" t="s">
        <v>8</v>
      </c>
      <c r="C16" s="251"/>
      <c r="D16" s="251"/>
      <c r="E16" s="251"/>
      <c r="F16" s="251"/>
      <c r="G16" s="251"/>
      <c r="H16" s="251"/>
      <c r="I16" s="251"/>
      <c r="J16" s="55">
        <f>IF(K20=TRUE,4,IF(K19=TRUE,3,IF(K18=TRUE,2,IF(K17=TRUE,1,0))))</f>
        <v>0</v>
      </c>
      <c r="K16" s="44"/>
      <c r="L16" s="47">
        <f>IF(J15="Conforme",J16*25,0)</f>
        <v>0</v>
      </c>
      <c r="M16" s="250"/>
    </row>
    <row r="17" spans="1:13" ht="75" customHeight="1">
      <c r="A17" s="252"/>
      <c r="B17" s="17" t="s">
        <v>4</v>
      </c>
      <c r="C17" s="255" t="s">
        <v>196</v>
      </c>
      <c r="D17" s="255"/>
      <c r="E17" s="255"/>
      <c r="F17" s="255"/>
      <c r="G17" s="255"/>
      <c r="H17" s="255"/>
      <c r="I17" s="255"/>
      <c r="J17" s="65"/>
      <c r="K17" s="66" t="b">
        <v>0</v>
      </c>
      <c r="L17" s="46"/>
      <c r="M17" s="160"/>
    </row>
    <row r="18" spans="1:13" ht="74.25" customHeight="1">
      <c r="A18" s="253"/>
      <c r="B18" s="19" t="s">
        <v>5</v>
      </c>
      <c r="C18" s="256" t="s">
        <v>197</v>
      </c>
      <c r="D18" s="256"/>
      <c r="E18" s="256"/>
      <c r="F18" s="256"/>
      <c r="G18" s="256"/>
      <c r="H18" s="256"/>
      <c r="I18" s="256"/>
      <c r="J18" s="67"/>
      <c r="K18" s="66" t="b">
        <v>0</v>
      </c>
      <c r="L18" s="46"/>
      <c r="M18" s="160"/>
    </row>
    <row r="19" spans="1:13" ht="75" customHeight="1">
      <c r="A19" s="253"/>
      <c r="B19" s="20" t="s">
        <v>6</v>
      </c>
      <c r="C19" s="263" t="s">
        <v>198</v>
      </c>
      <c r="D19" s="263"/>
      <c r="E19" s="263"/>
      <c r="F19" s="263"/>
      <c r="G19" s="263"/>
      <c r="H19" s="263"/>
      <c r="I19" s="263"/>
      <c r="J19" s="68"/>
      <c r="K19" s="66" t="b">
        <v>0</v>
      </c>
      <c r="L19" s="46"/>
      <c r="M19" s="160"/>
    </row>
    <row r="20" spans="1:13" ht="75" customHeight="1" thickBot="1">
      <c r="A20" s="254"/>
      <c r="B20" s="23" t="s">
        <v>7</v>
      </c>
      <c r="C20" s="265" t="s">
        <v>84</v>
      </c>
      <c r="D20" s="265"/>
      <c r="E20" s="265"/>
      <c r="F20" s="265"/>
      <c r="G20" s="265"/>
      <c r="H20" s="265"/>
      <c r="I20" s="265"/>
      <c r="J20" s="71"/>
      <c r="K20" s="66" t="b">
        <v>0</v>
      </c>
      <c r="L20" s="46"/>
      <c r="M20" s="160"/>
    </row>
    <row r="21" spans="1:13" ht="35.45" customHeight="1" thickBot="1">
      <c r="A21" s="13" t="s">
        <v>37</v>
      </c>
      <c r="B21" s="267" t="s">
        <v>85</v>
      </c>
      <c r="C21" s="267"/>
      <c r="D21" s="267"/>
      <c r="E21" s="267"/>
      <c r="F21" s="267"/>
      <c r="G21" s="267"/>
      <c r="H21" s="267"/>
      <c r="I21" s="268"/>
      <c r="J21" s="38" t="str">
        <f>IF(J22&gt;0,"Conforme","Non conforme")</f>
        <v>Non conforme</v>
      </c>
      <c r="K21" s="62">
        <f>IF($J$21="Conforme",10,0)</f>
        <v>0</v>
      </c>
      <c r="L21" s="60" t="s">
        <v>20</v>
      </c>
      <c r="M21" s="249" t="s">
        <v>94</v>
      </c>
    </row>
    <row r="22" spans="1:13" ht="33" customHeight="1">
      <c r="A22" s="15" t="s">
        <v>3</v>
      </c>
      <c r="B22" s="251" t="s">
        <v>8</v>
      </c>
      <c r="C22" s="251"/>
      <c r="D22" s="251"/>
      <c r="E22" s="251"/>
      <c r="F22" s="251"/>
      <c r="G22" s="251"/>
      <c r="H22" s="251"/>
      <c r="I22" s="251"/>
      <c r="J22" s="55">
        <f>IF(K26=TRUE,4,IF(K25=TRUE,3,IF(K24=TRUE,2,IF(K23=TRUE,1,0))))</f>
        <v>0</v>
      </c>
      <c r="K22" s="63"/>
      <c r="L22" s="61">
        <f>IF(J21="Conforme",J22*25,0)</f>
        <v>0</v>
      </c>
      <c r="M22" s="250"/>
    </row>
    <row r="23" spans="1:13" ht="75.75" customHeight="1">
      <c r="A23" s="252"/>
      <c r="B23" s="17" t="s">
        <v>4</v>
      </c>
      <c r="C23" s="255" t="s">
        <v>199</v>
      </c>
      <c r="D23" s="255"/>
      <c r="E23" s="255"/>
      <c r="F23" s="255"/>
      <c r="G23" s="255"/>
      <c r="H23" s="255"/>
      <c r="I23" s="255"/>
      <c r="J23" s="65"/>
      <c r="K23" s="66" t="b">
        <v>0</v>
      </c>
      <c r="L23" s="46"/>
      <c r="M23" s="160"/>
    </row>
    <row r="24" spans="1:13" ht="75" customHeight="1">
      <c r="A24" s="253"/>
      <c r="B24" s="19" t="s">
        <v>5</v>
      </c>
      <c r="C24" s="256" t="s">
        <v>200</v>
      </c>
      <c r="D24" s="256"/>
      <c r="E24" s="256"/>
      <c r="F24" s="256"/>
      <c r="G24" s="256"/>
      <c r="H24" s="256"/>
      <c r="I24" s="256"/>
      <c r="J24" s="67"/>
      <c r="K24" s="66" t="b">
        <v>0</v>
      </c>
      <c r="L24" s="46"/>
      <c r="M24" s="160"/>
    </row>
    <row r="25" spans="1:13" ht="75" customHeight="1">
      <c r="A25" s="253"/>
      <c r="B25" s="20" t="s">
        <v>6</v>
      </c>
      <c r="C25" s="263" t="s">
        <v>201</v>
      </c>
      <c r="D25" s="263"/>
      <c r="E25" s="263"/>
      <c r="F25" s="263"/>
      <c r="G25" s="263"/>
      <c r="H25" s="263"/>
      <c r="I25" s="263"/>
      <c r="J25" s="68"/>
      <c r="K25" s="66" t="b">
        <v>0</v>
      </c>
      <c r="L25" s="46"/>
      <c r="M25" s="160"/>
    </row>
    <row r="26" spans="1:13" ht="75" customHeight="1" thickBot="1">
      <c r="A26" s="254"/>
      <c r="B26" s="23" t="s">
        <v>7</v>
      </c>
      <c r="C26" s="265" t="s">
        <v>86</v>
      </c>
      <c r="D26" s="265"/>
      <c r="E26" s="265"/>
      <c r="F26" s="265"/>
      <c r="G26" s="265"/>
      <c r="H26" s="265"/>
      <c r="I26" s="265"/>
      <c r="J26" s="71"/>
      <c r="K26" s="66" t="b">
        <v>0</v>
      </c>
      <c r="L26" s="46"/>
      <c r="M26" s="160"/>
    </row>
    <row r="27" spans="1:13" ht="57" customHeight="1" thickBot="1">
      <c r="A27" s="13" t="s">
        <v>38</v>
      </c>
      <c r="B27" s="267" t="s">
        <v>87</v>
      </c>
      <c r="C27" s="267"/>
      <c r="D27" s="267"/>
      <c r="E27" s="267"/>
      <c r="F27" s="267"/>
      <c r="G27" s="267"/>
      <c r="H27" s="267"/>
      <c r="I27" s="268"/>
      <c r="J27" s="38" t="str">
        <f>IF(J28&gt;0,"Conforme","Non conforme")</f>
        <v>Non conforme</v>
      </c>
      <c r="K27" s="42">
        <f>IF($J$27="Conforme",15,0)</f>
        <v>0</v>
      </c>
      <c r="L27" s="59" t="s">
        <v>20</v>
      </c>
      <c r="M27" s="249" t="s">
        <v>94</v>
      </c>
    </row>
    <row r="28" spans="1:13" ht="33" customHeight="1">
      <c r="A28" s="15" t="s">
        <v>3</v>
      </c>
      <c r="B28" s="251" t="s">
        <v>8</v>
      </c>
      <c r="C28" s="251"/>
      <c r="D28" s="251"/>
      <c r="E28" s="251"/>
      <c r="F28" s="251"/>
      <c r="G28" s="251"/>
      <c r="H28" s="251"/>
      <c r="I28" s="251"/>
      <c r="J28" s="55">
        <f>IF(K32=TRUE,4,IF(K31=TRUE,3,IF(K30=TRUE,2,IF(K29=TRUE,1,0))))</f>
        <v>0</v>
      </c>
      <c r="K28" s="44"/>
      <c r="L28" s="47">
        <f>IF(J27="Conforme",J28*25,0)</f>
        <v>0</v>
      </c>
      <c r="M28" s="250"/>
    </row>
    <row r="29" spans="1:13" ht="75" customHeight="1">
      <c r="A29" s="252"/>
      <c r="B29" s="17" t="s">
        <v>4</v>
      </c>
      <c r="C29" s="255" t="s">
        <v>202</v>
      </c>
      <c r="D29" s="255"/>
      <c r="E29" s="255"/>
      <c r="F29" s="255"/>
      <c r="G29" s="255"/>
      <c r="H29" s="255"/>
      <c r="I29" s="255"/>
      <c r="J29" s="65"/>
      <c r="K29" s="66" t="b">
        <v>0</v>
      </c>
      <c r="L29" s="46"/>
      <c r="M29" s="160"/>
    </row>
    <row r="30" spans="1:13" ht="75.75" customHeight="1">
      <c r="A30" s="253"/>
      <c r="B30" s="19" t="s">
        <v>5</v>
      </c>
      <c r="C30" s="256" t="s">
        <v>203</v>
      </c>
      <c r="D30" s="256"/>
      <c r="E30" s="256"/>
      <c r="F30" s="256"/>
      <c r="G30" s="256"/>
      <c r="H30" s="256"/>
      <c r="I30" s="256"/>
      <c r="J30" s="67"/>
      <c r="K30" s="66" t="b">
        <v>0</v>
      </c>
      <c r="L30" s="46"/>
      <c r="M30" s="160"/>
    </row>
    <row r="31" spans="1:13" ht="75.75" customHeight="1">
      <c r="A31" s="253"/>
      <c r="B31" s="20" t="s">
        <v>6</v>
      </c>
      <c r="C31" s="263" t="s">
        <v>204</v>
      </c>
      <c r="D31" s="263"/>
      <c r="E31" s="263"/>
      <c r="F31" s="263"/>
      <c r="G31" s="263"/>
      <c r="H31" s="263"/>
      <c r="I31" s="263"/>
      <c r="J31" s="68"/>
      <c r="K31" s="66" t="b">
        <v>0</v>
      </c>
      <c r="L31" s="46"/>
      <c r="M31" s="160"/>
    </row>
    <row r="32" spans="1:13" ht="75.75" customHeight="1" thickBot="1">
      <c r="A32" s="254"/>
      <c r="B32" s="23" t="s">
        <v>7</v>
      </c>
      <c r="C32" s="265" t="s">
        <v>143</v>
      </c>
      <c r="D32" s="265"/>
      <c r="E32" s="265"/>
      <c r="F32" s="265"/>
      <c r="G32" s="265"/>
      <c r="H32" s="265"/>
      <c r="I32" s="265"/>
      <c r="J32" s="71"/>
      <c r="K32" s="66" t="b">
        <v>0</v>
      </c>
      <c r="L32" s="46"/>
      <c r="M32" s="160"/>
    </row>
    <row r="33" spans="1:13" ht="39.6" customHeight="1" thickBot="1">
      <c r="A33" s="13" t="s">
        <v>39</v>
      </c>
      <c r="B33" s="267" t="s">
        <v>88</v>
      </c>
      <c r="C33" s="267"/>
      <c r="D33" s="267"/>
      <c r="E33" s="267"/>
      <c r="F33" s="267"/>
      <c r="G33" s="267"/>
      <c r="H33" s="267"/>
      <c r="I33" s="268"/>
      <c r="J33" s="38" t="str">
        <f>IF(J34&gt;0,"Conforme","Non conforme")</f>
        <v>Non conforme</v>
      </c>
      <c r="K33" s="42">
        <f>IF($J$33="Conforme",20,0)</f>
        <v>0</v>
      </c>
      <c r="L33" s="59" t="s">
        <v>20</v>
      </c>
      <c r="M33" s="249" t="s">
        <v>94</v>
      </c>
    </row>
    <row r="34" spans="1:13" ht="38.45" customHeight="1">
      <c r="A34" s="15" t="s">
        <v>3</v>
      </c>
      <c r="B34" s="251" t="s">
        <v>8</v>
      </c>
      <c r="C34" s="251"/>
      <c r="D34" s="251"/>
      <c r="E34" s="251"/>
      <c r="F34" s="251"/>
      <c r="G34" s="251"/>
      <c r="H34" s="251"/>
      <c r="I34" s="251"/>
      <c r="J34" s="55">
        <f>IF(K38=TRUE,4,IF(K37=TRUE,3,IF(K36=TRUE,2,IF(K35=TRUE,1,0))))</f>
        <v>0</v>
      </c>
      <c r="K34" s="44"/>
      <c r="L34" s="47">
        <f>IF(J33="Conforme",J34*25,0)</f>
        <v>0</v>
      </c>
      <c r="M34" s="250"/>
    </row>
    <row r="35" spans="1:13" ht="75.75" customHeight="1">
      <c r="A35" s="252"/>
      <c r="B35" s="24" t="s">
        <v>4</v>
      </c>
      <c r="C35" s="255" t="s">
        <v>205</v>
      </c>
      <c r="D35" s="255"/>
      <c r="E35" s="255"/>
      <c r="F35" s="255"/>
      <c r="G35" s="255"/>
      <c r="H35" s="255"/>
      <c r="I35" s="255"/>
      <c r="J35" s="65"/>
      <c r="K35" s="66" t="b">
        <v>0</v>
      </c>
      <c r="L35" s="46"/>
      <c r="M35" s="160"/>
    </row>
    <row r="36" spans="1:13" ht="75" customHeight="1">
      <c r="A36" s="253"/>
      <c r="B36" s="25" t="s">
        <v>5</v>
      </c>
      <c r="C36" s="256" t="s">
        <v>206</v>
      </c>
      <c r="D36" s="256"/>
      <c r="E36" s="256"/>
      <c r="F36" s="256"/>
      <c r="G36" s="256"/>
      <c r="H36" s="256"/>
      <c r="I36" s="256"/>
      <c r="J36" s="67"/>
      <c r="K36" s="66" t="b">
        <v>0</v>
      </c>
      <c r="L36" s="46"/>
      <c r="M36" s="160"/>
    </row>
    <row r="37" spans="1:13" ht="75.75" customHeight="1">
      <c r="A37" s="253"/>
      <c r="B37" s="26" t="s">
        <v>6</v>
      </c>
      <c r="C37" s="263" t="s">
        <v>207</v>
      </c>
      <c r="D37" s="263"/>
      <c r="E37" s="263"/>
      <c r="F37" s="263"/>
      <c r="G37" s="263"/>
      <c r="H37" s="263"/>
      <c r="I37" s="263"/>
      <c r="J37" s="68"/>
      <c r="K37" s="66" t="b">
        <v>0</v>
      </c>
      <c r="L37" s="46"/>
      <c r="M37" s="160"/>
    </row>
    <row r="38" spans="1:13" ht="75" customHeight="1" thickBot="1">
      <c r="A38" s="254"/>
      <c r="B38" s="27" t="s">
        <v>7</v>
      </c>
      <c r="C38" s="265" t="s">
        <v>42</v>
      </c>
      <c r="D38" s="265"/>
      <c r="E38" s="265"/>
      <c r="F38" s="265"/>
      <c r="G38" s="265"/>
      <c r="H38" s="265"/>
      <c r="I38" s="265"/>
      <c r="J38" s="71"/>
      <c r="K38" s="66" t="b">
        <v>0</v>
      </c>
      <c r="L38" s="46"/>
      <c r="M38" s="160"/>
    </row>
    <row r="39" spans="1:13" ht="39" customHeight="1" thickBot="1">
      <c r="A39" s="13" t="s">
        <v>40</v>
      </c>
      <c r="B39" s="267" t="s">
        <v>89</v>
      </c>
      <c r="C39" s="267"/>
      <c r="D39" s="267"/>
      <c r="E39" s="267"/>
      <c r="F39" s="267"/>
      <c r="G39" s="267"/>
      <c r="H39" s="267"/>
      <c r="I39" s="268"/>
      <c r="J39" s="38" t="str">
        <f>IF(J40&gt;0,"Conforme","Non conforme")</f>
        <v>Non conforme</v>
      </c>
      <c r="K39" s="42">
        <f>IF($J$39="Conforme",20,0)</f>
        <v>0</v>
      </c>
      <c r="L39" s="59" t="s">
        <v>20</v>
      </c>
      <c r="M39" s="249" t="s">
        <v>94</v>
      </c>
    </row>
    <row r="40" spans="1:13" ht="41.45" customHeight="1">
      <c r="A40" s="15" t="s">
        <v>3</v>
      </c>
      <c r="B40" s="251" t="s">
        <v>8</v>
      </c>
      <c r="C40" s="251"/>
      <c r="D40" s="251"/>
      <c r="E40" s="251"/>
      <c r="F40" s="251"/>
      <c r="G40" s="251"/>
      <c r="H40" s="251"/>
      <c r="I40" s="251"/>
      <c r="J40" s="55">
        <f>IF(K44=TRUE,4,IF(K43=TRUE,3,IF(K42=TRUE,2,IF(K41=TRUE,1,0))))</f>
        <v>0</v>
      </c>
      <c r="K40" s="44"/>
      <c r="L40" s="47">
        <f>IF(J39="Conforme",J40*25,0)</f>
        <v>0</v>
      </c>
      <c r="M40" s="250"/>
    </row>
    <row r="41" spans="1:13" ht="75" customHeight="1">
      <c r="A41" s="252"/>
      <c r="B41" s="17" t="s">
        <v>4</v>
      </c>
      <c r="C41" s="255" t="s">
        <v>208</v>
      </c>
      <c r="D41" s="255"/>
      <c r="E41" s="255"/>
      <c r="F41" s="255"/>
      <c r="G41" s="255"/>
      <c r="H41" s="255"/>
      <c r="I41" s="255"/>
      <c r="J41" s="65"/>
      <c r="K41" s="66" t="b">
        <v>0</v>
      </c>
      <c r="L41" s="46"/>
      <c r="M41" s="160"/>
    </row>
    <row r="42" spans="1:13" ht="75.75" customHeight="1">
      <c r="A42" s="253"/>
      <c r="B42" s="19" t="s">
        <v>5</v>
      </c>
      <c r="C42" s="256" t="s">
        <v>210</v>
      </c>
      <c r="D42" s="256"/>
      <c r="E42" s="256"/>
      <c r="F42" s="256"/>
      <c r="G42" s="256"/>
      <c r="H42" s="256"/>
      <c r="I42" s="256"/>
      <c r="J42" s="67"/>
      <c r="K42" s="66" t="b">
        <v>0</v>
      </c>
      <c r="L42" s="46"/>
      <c r="M42" s="160"/>
    </row>
    <row r="43" spans="1:13" ht="75" customHeight="1">
      <c r="A43" s="253"/>
      <c r="B43" s="20" t="s">
        <v>6</v>
      </c>
      <c r="C43" s="263" t="s">
        <v>209</v>
      </c>
      <c r="D43" s="263"/>
      <c r="E43" s="263"/>
      <c r="F43" s="263"/>
      <c r="G43" s="263"/>
      <c r="H43" s="263"/>
      <c r="I43" s="263"/>
      <c r="J43" s="68"/>
      <c r="K43" s="66" t="b">
        <v>0</v>
      </c>
      <c r="L43" s="46"/>
      <c r="M43" s="160"/>
    </row>
    <row r="44" spans="1:13" ht="75" customHeight="1" thickBot="1">
      <c r="A44" s="254"/>
      <c r="B44" s="22" t="s">
        <v>7</v>
      </c>
      <c r="C44" s="269" t="s">
        <v>211</v>
      </c>
      <c r="D44" s="269"/>
      <c r="E44" s="269"/>
      <c r="F44" s="269"/>
      <c r="G44" s="269"/>
      <c r="H44" s="269"/>
      <c r="I44" s="269"/>
      <c r="J44" s="69"/>
      <c r="K44" s="84" t="b">
        <v>0</v>
      </c>
      <c r="L44" s="46"/>
      <c r="M44" s="161"/>
    </row>
    <row r="45" spans="1:13" ht="1.9" customHeight="1">
      <c r="A45" s="99"/>
      <c r="B45" s="99"/>
      <c r="C45" s="99"/>
      <c r="D45" s="99"/>
      <c r="E45" s="99"/>
      <c r="F45" s="99"/>
      <c r="G45" s="99"/>
      <c r="H45" s="99"/>
      <c r="I45" s="99"/>
      <c r="J45" s="99"/>
      <c r="K45" s="101"/>
      <c r="L45" s="11"/>
      <c r="M45" s="157"/>
    </row>
    <row r="46" spans="1:13" ht="1.5" customHeight="1" thickBot="1">
      <c r="A46" s="100"/>
      <c r="B46" s="100"/>
      <c r="C46" s="100"/>
      <c r="D46" s="100"/>
      <c r="E46" s="100"/>
      <c r="F46" s="100"/>
      <c r="G46" s="100"/>
      <c r="H46" s="100"/>
      <c r="I46" s="100"/>
      <c r="J46" s="100"/>
      <c r="K46" s="11"/>
      <c r="L46" s="11"/>
      <c r="M46" s="157"/>
    </row>
    <row r="47" spans="1:13" ht="30" customHeight="1">
      <c r="A47" s="233" t="str">
        <f>IF(I47&gt;70,"Félicitations, vous êtes en mesure de valider le thème n°3, sauvegarder le fichier et passez à l'analyse des résultats","Vous n'avez pas validé le thème n°3, sauvegarder le fichier et passez à l'analyse des résultats")</f>
        <v>Vous n'avez pas validé le thème n°3, sauvegarder le fichier et passez à l'analyse des résultats</v>
      </c>
      <c r="B47" s="234"/>
      <c r="C47" s="234"/>
      <c r="D47" s="234"/>
      <c r="E47" s="234"/>
      <c r="F47" s="234"/>
      <c r="G47" s="234"/>
      <c r="H47" s="327" t="s">
        <v>51</v>
      </c>
      <c r="I47" s="329">
        <f>SUM(K9,K15,K21,K27,K33,K39,K45,K49)</f>
        <v>0</v>
      </c>
      <c r="J47" s="331" t="s">
        <v>18</v>
      </c>
      <c r="K47" s="326">
        <f>AVERAGE(L40,L34,L28,L22,L16,L10)</f>
        <v>0</v>
      </c>
      <c r="L47" s="11"/>
      <c r="M47" s="157"/>
    </row>
    <row r="48" spans="1:13" ht="15.75" thickBot="1">
      <c r="A48" s="236"/>
      <c r="B48" s="237"/>
      <c r="C48" s="237"/>
      <c r="D48" s="237"/>
      <c r="E48" s="237"/>
      <c r="F48" s="237"/>
      <c r="G48" s="237"/>
      <c r="H48" s="328"/>
      <c r="I48" s="330"/>
      <c r="J48" s="332"/>
      <c r="K48" s="326"/>
      <c r="L48" s="11"/>
      <c r="M48" s="157"/>
    </row>
    <row r="49" spans="1:13" ht="15.75" thickBot="1">
      <c r="A49" s="11"/>
      <c r="B49" s="11"/>
      <c r="C49" s="11"/>
      <c r="D49" s="11"/>
      <c r="E49" s="11"/>
      <c r="F49" s="11"/>
      <c r="G49" s="11"/>
      <c r="H49" s="11"/>
      <c r="I49" s="11"/>
      <c r="J49" s="11"/>
      <c r="K49" s="11"/>
      <c r="L49" s="11"/>
      <c r="M49" s="157"/>
    </row>
    <row r="50" spans="1:13" ht="15">
      <c r="A50" s="11"/>
      <c r="B50" s="11"/>
      <c r="C50" s="11"/>
      <c r="D50" s="11"/>
      <c r="E50" s="11"/>
      <c r="F50" s="11"/>
      <c r="G50" s="11"/>
      <c r="H50" s="11"/>
      <c r="I50" s="11"/>
      <c r="J50" s="11"/>
      <c r="K50" s="11"/>
      <c r="L50" s="11"/>
      <c r="M50" s="293" t="s">
        <v>107</v>
      </c>
    </row>
    <row r="51" spans="13:13" ht="15">
      <c r="M51" s="249"/>
    </row>
    <row r="52" spans="13:13" ht="15.75" thickBot="1">
      <c r="M52" s="294"/>
    </row>
    <row r="53" spans="13:13" ht="15">
      <c r="M53" s="290"/>
    </row>
    <row r="54" spans="13:13" ht="15">
      <c r="M54" s="291"/>
    </row>
    <row r="55" spans="13:13" ht="15">
      <c r="M55" s="291"/>
    </row>
    <row r="56" spans="13:13" ht="15">
      <c r="M56" s="291"/>
    </row>
    <row r="57" spans="13:13" ht="15.75" thickBot="1">
      <c r="M57" s="292"/>
    </row>
    <row r="58" ht="15.75" thickBot="1"/>
    <row r="59" spans="13:13" ht="15">
      <c r="M59" s="287" t="s">
        <v>108</v>
      </c>
    </row>
    <row r="60" spans="13:13" ht="15">
      <c r="M60" s="288"/>
    </row>
    <row r="61" spans="13:13" ht="15.75" thickBot="1">
      <c r="M61" s="289"/>
    </row>
    <row r="62" spans="13:13" ht="15">
      <c r="M62" s="170" t="s">
        <v>216</v>
      </c>
    </row>
    <row r="63" spans="13:13" ht="15">
      <c r="M63" s="322"/>
    </row>
    <row r="64" spans="13:13" ht="15">
      <c r="M64" s="323"/>
    </row>
    <row r="65" spans="13:13" ht="15">
      <c r="M65" s="323"/>
    </row>
    <row r="66" spans="13:13" ht="15">
      <c r="M66" s="323"/>
    </row>
    <row r="67" spans="13:13" ht="15">
      <c r="M67" s="324"/>
    </row>
    <row r="68" spans="13:13" ht="15">
      <c r="M68" s="166"/>
    </row>
    <row r="69" spans="13:13" ht="15">
      <c r="M69" s="168" t="s">
        <v>223</v>
      </c>
    </row>
    <row r="70" spans="13:13" ht="15">
      <c r="M70" s="322"/>
    </row>
    <row r="71" spans="13:13" ht="15">
      <c r="M71" s="323"/>
    </row>
    <row r="72" spans="13:13" ht="15">
      <c r="M72" s="323"/>
    </row>
    <row r="73" spans="13:13" ht="15">
      <c r="M73" s="323"/>
    </row>
    <row r="74" spans="13:13" ht="15.75" thickBot="1">
      <c r="M74" s="325"/>
    </row>
  </sheetData>
  <sheetProtection algorithmName="SHA-512" hashValue="Cjxb36woBtxVZ1YvLu9A0xb6HeLNb4paY61jGmGNOUJNLaLAGrLzAK6GF8NQg7eEgh3YVDhMCVtLvC22hfgEMQ==" saltValue="M8687nJiI5NFBHUEQJX7rg==" spinCount="100000" sheet="1" objects="1" scenarios="1"/>
  <mergeCells count="60">
    <mergeCell ref="A1:M2"/>
    <mergeCell ref="M50:M52"/>
    <mergeCell ref="M53:M57"/>
    <mergeCell ref="M59:M61"/>
    <mergeCell ref="C32:I32"/>
    <mergeCell ref="C44:I44"/>
    <mergeCell ref="B33:I33"/>
    <mergeCell ref="B34:I34"/>
    <mergeCell ref="C35:I35"/>
    <mergeCell ref="C36:I36"/>
    <mergeCell ref="C37:I37"/>
    <mergeCell ref="C38:I38"/>
    <mergeCell ref="B39:I39"/>
    <mergeCell ref="B40:I40"/>
    <mergeCell ref="C41:I41"/>
    <mergeCell ref="A6:J7"/>
    <mergeCell ref="M8:M10"/>
    <mergeCell ref="M15:M16"/>
    <mergeCell ref="M21:M22"/>
    <mergeCell ref="M27:M28"/>
    <mergeCell ref="C20:I20"/>
    <mergeCell ref="B9:I9"/>
    <mergeCell ref="B10:I10"/>
    <mergeCell ref="C11:I11"/>
    <mergeCell ref="C12:I12"/>
    <mergeCell ref="C13:I13"/>
    <mergeCell ref="C14:I14"/>
    <mergeCell ref="B15:I15"/>
    <mergeCell ref="B16:I16"/>
    <mergeCell ref="M33:M34"/>
    <mergeCell ref="M39:M40"/>
    <mergeCell ref="A11:A14"/>
    <mergeCell ref="A17:A20"/>
    <mergeCell ref="A23:A26"/>
    <mergeCell ref="A29:A32"/>
    <mergeCell ref="A35:A38"/>
    <mergeCell ref="C17:I17"/>
    <mergeCell ref="C18:I18"/>
    <mergeCell ref="C19:I19"/>
    <mergeCell ref="C26:I26"/>
    <mergeCell ref="B27:I27"/>
    <mergeCell ref="B28:I28"/>
    <mergeCell ref="C29:I29"/>
    <mergeCell ref="C30:I30"/>
    <mergeCell ref="M63:M67"/>
    <mergeCell ref="M70:M74"/>
    <mergeCell ref="K47:K48"/>
    <mergeCell ref="B21:I21"/>
    <mergeCell ref="A47:G48"/>
    <mergeCell ref="H47:H48"/>
    <mergeCell ref="I47:I48"/>
    <mergeCell ref="J47:J48"/>
    <mergeCell ref="C43:I43"/>
    <mergeCell ref="B22:I22"/>
    <mergeCell ref="C23:I23"/>
    <mergeCell ref="C24:I24"/>
    <mergeCell ref="C25:I25"/>
    <mergeCell ref="C42:I42"/>
    <mergeCell ref="A41:A44"/>
    <mergeCell ref="C31:I31"/>
  </mergeCells>
  <conditionalFormatting sqref="I47">
    <cfRule type="colorScale" priority="1">
      <colorScale>
        <cfvo type="num" val="0"/>
        <cfvo type="num" val="70"/>
        <color rgb="FFFF7128"/>
        <color rgb="FF92D050"/>
      </colorScale>
    </cfRule>
  </conditionalFormatting>
  <printOptions horizontalCentered="1" verticalCentered="1"/>
  <pageMargins left="0.2362204724409449" right="0.2362204724409449" top="0.7480314960629921" bottom="0.7480314960629921" header="0.31496062992125984" footer="0.31496062992125984"/>
  <pageSetup fitToHeight="0" orientation="landscape" pageOrder="overThenDown" paperSize="9" scale="64" r:id="rId28"/>
  <rowBreaks count="3" manualBreakCount="3">
    <brk id="14" max="12" man="1"/>
    <brk id="38" max="12" man="1"/>
    <brk id="46" max="16383" man="1"/>
  </rowBreaks>
  <drawing r:id="rId26"/>
  <legacyDrawing r:id="rId27"/>
  <mc:AlternateContent xmlns:mc="http://schemas.openxmlformats.org/markup-compatibility/2006">
    <mc:Choice Requires="x14">
      <controls>
        <mc:AlternateContent xmlns:mc="http://schemas.openxmlformats.org/markup-compatibility/2006">
          <mc:Choice Requires="x14">
            <control shapeId="6180" r:id="rId1" name="Button 36">
              <controlPr defaultSize="0" print="0" autoLine="0" autoPict="0">
                <macro>[0]!passerauxresultats</macro>
                <anchor moveWithCells="1" sizeWithCells="1">
                  <from>
                    <xdr:col>2</xdr:col>
                    <xdr:colOff>104775</xdr:colOff>
                    <xdr:row>73</xdr:row>
                    <xdr:rowOff>9525</xdr:rowOff>
                  </from>
                  <to>
                    <xdr:col>5</xdr:col>
                    <xdr:colOff>314325</xdr:colOff>
                    <xdr:row>75</xdr:row>
                    <xdr:rowOff>133350</xdr:rowOff>
                  </to>
                </anchor>
              </controlPr>
            </control>
          </mc:Choice>
        </mc:AlternateContent>
        <mc:AlternateContent xmlns:mc="http://schemas.openxmlformats.org/markup-compatibility/2006">
          <mc:Choice Requires="x14">
            <control shapeId="6196" r:id="rId2" name="Check Box 52">
              <controlPr defaultSize="0" autoLine="0" linkedCell="$K$11" autoPict="0">
                <anchor moveWithCells="1">
                  <from>
                    <xdr:col>9</xdr:col>
                    <xdr:colOff>400050</xdr:colOff>
                    <xdr:row>10</xdr:row>
                    <xdr:rowOff>342900</xdr:rowOff>
                  </from>
                  <to>
                    <xdr:col>9</xdr:col>
                    <xdr:colOff>752475</xdr:colOff>
                    <xdr:row>10</xdr:row>
                    <xdr:rowOff>561975</xdr:rowOff>
                  </to>
                </anchor>
              </controlPr>
            </control>
          </mc:Choice>
        </mc:AlternateContent>
        <mc:AlternateContent xmlns:mc="http://schemas.openxmlformats.org/markup-compatibility/2006">
          <mc:Choice Requires="x14">
            <control shapeId="6197" r:id="rId3" name="Check Box 53">
              <controlPr defaultSize="0" autoLine="0" linkedCell="$K$12" autoPict="0">
                <anchor moveWithCells="1">
                  <from>
                    <xdr:col>9</xdr:col>
                    <xdr:colOff>390525</xdr:colOff>
                    <xdr:row>11</xdr:row>
                    <xdr:rowOff>390525</xdr:rowOff>
                  </from>
                  <to>
                    <xdr:col>9</xdr:col>
                    <xdr:colOff>742950</xdr:colOff>
                    <xdr:row>11</xdr:row>
                    <xdr:rowOff>609600</xdr:rowOff>
                  </to>
                </anchor>
              </controlPr>
            </control>
          </mc:Choice>
        </mc:AlternateContent>
        <mc:AlternateContent xmlns:mc="http://schemas.openxmlformats.org/markup-compatibility/2006">
          <mc:Choice Requires="x14">
            <control shapeId="6198" r:id="rId4" name="Check Box 54">
              <controlPr defaultSize="0" autoLine="0" linkedCell="$K$13" autoPict="0">
                <anchor moveWithCells="1">
                  <from>
                    <xdr:col>9</xdr:col>
                    <xdr:colOff>390525</xdr:colOff>
                    <xdr:row>12</xdr:row>
                    <xdr:rowOff>333375</xdr:rowOff>
                  </from>
                  <to>
                    <xdr:col>9</xdr:col>
                    <xdr:colOff>742950</xdr:colOff>
                    <xdr:row>12</xdr:row>
                    <xdr:rowOff>552450</xdr:rowOff>
                  </to>
                </anchor>
              </controlPr>
            </control>
          </mc:Choice>
        </mc:AlternateContent>
        <mc:AlternateContent xmlns:mc="http://schemas.openxmlformats.org/markup-compatibility/2006">
          <mc:Choice Requires="x14">
            <control shapeId="6199" r:id="rId5" name="Check Box 55">
              <controlPr defaultSize="0" autoLine="0" linkedCell="$K$14" autoPict="0">
                <anchor moveWithCells="1">
                  <from>
                    <xdr:col>9</xdr:col>
                    <xdr:colOff>400050</xdr:colOff>
                    <xdr:row>13</xdr:row>
                    <xdr:rowOff>390525</xdr:rowOff>
                  </from>
                  <to>
                    <xdr:col>9</xdr:col>
                    <xdr:colOff>752475</xdr:colOff>
                    <xdr:row>13</xdr:row>
                    <xdr:rowOff>609600</xdr:rowOff>
                  </to>
                </anchor>
              </controlPr>
            </control>
          </mc:Choice>
        </mc:AlternateContent>
        <mc:AlternateContent xmlns:mc="http://schemas.openxmlformats.org/markup-compatibility/2006">
          <mc:Choice Requires="x14">
            <control shapeId="6200" r:id="rId6" name="Check Box 56">
              <controlPr defaultSize="0" autoLine="0" linkedCell="$K$17" autoPict="0">
                <anchor moveWithCells="1">
                  <from>
                    <xdr:col>9</xdr:col>
                    <xdr:colOff>400050</xdr:colOff>
                    <xdr:row>16</xdr:row>
                    <xdr:rowOff>304800</xdr:rowOff>
                  </from>
                  <to>
                    <xdr:col>9</xdr:col>
                    <xdr:colOff>752475</xdr:colOff>
                    <xdr:row>16</xdr:row>
                    <xdr:rowOff>609600</xdr:rowOff>
                  </to>
                </anchor>
              </controlPr>
            </control>
          </mc:Choice>
        </mc:AlternateContent>
        <mc:AlternateContent xmlns:mc="http://schemas.openxmlformats.org/markup-compatibility/2006">
          <mc:Choice Requires="x14">
            <control shapeId="6201" r:id="rId7" name="Check Box 57">
              <controlPr defaultSize="0" autoLine="0" linkedCell="$K$18" autoPict="0">
                <anchor moveWithCells="1">
                  <from>
                    <xdr:col>9</xdr:col>
                    <xdr:colOff>419100</xdr:colOff>
                    <xdr:row>17</xdr:row>
                    <xdr:rowOff>342900</xdr:rowOff>
                  </from>
                  <to>
                    <xdr:col>9</xdr:col>
                    <xdr:colOff>771525</xdr:colOff>
                    <xdr:row>17</xdr:row>
                    <xdr:rowOff>647700</xdr:rowOff>
                  </to>
                </anchor>
              </controlPr>
            </control>
          </mc:Choice>
        </mc:AlternateContent>
        <mc:AlternateContent xmlns:mc="http://schemas.openxmlformats.org/markup-compatibility/2006">
          <mc:Choice Requires="x14">
            <control shapeId="6202" r:id="rId8" name="Check Box 58">
              <controlPr defaultSize="0" autoLine="0" linkedCell="$K$20" autoPict="0">
                <anchor moveWithCells="1">
                  <from>
                    <xdr:col>9</xdr:col>
                    <xdr:colOff>409575</xdr:colOff>
                    <xdr:row>19</xdr:row>
                    <xdr:rowOff>352425</xdr:rowOff>
                  </from>
                  <to>
                    <xdr:col>9</xdr:col>
                    <xdr:colOff>762000</xdr:colOff>
                    <xdr:row>19</xdr:row>
                    <xdr:rowOff>657225</xdr:rowOff>
                  </to>
                </anchor>
              </controlPr>
            </control>
          </mc:Choice>
        </mc:AlternateContent>
        <mc:AlternateContent xmlns:mc="http://schemas.openxmlformats.org/markup-compatibility/2006">
          <mc:Choice Requires="x14">
            <control shapeId="6203" r:id="rId9" name="Check Box 59">
              <controlPr defaultSize="0" autoLine="0" linkedCell="$K$19" autoPict="0">
                <anchor moveWithCells="1">
                  <from>
                    <xdr:col>9</xdr:col>
                    <xdr:colOff>400050</xdr:colOff>
                    <xdr:row>18</xdr:row>
                    <xdr:rowOff>352425</xdr:rowOff>
                  </from>
                  <to>
                    <xdr:col>9</xdr:col>
                    <xdr:colOff>752475</xdr:colOff>
                    <xdr:row>18</xdr:row>
                    <xdr:rowOff>657225</xdr:rowOff>
                  </to>
                </anchor>
              </controlPr>
            </control>
          </mc:Choice>
        </mc:AlternateContent>
        <mc:AlternateContent xmlns:mc="http://schemas.openxmlformats.org/markup-compatibility/2006">
          <mc:Choice Requires="x14">
            <control shapeId="6205" r:id="rId10" name="Check Box 61">
              <controlPr defaultSize="0" autoLine="0" linkedCell="$K$23" autoPict="0">
                <anchor moveWithCells="1">
                  <from>
                    <xdr:col>9</xdr:col>
                    <xdr:colOff>400050</xdr:colOff>
                    <xdr:row>22</xdr:row>
                    <xdr:rowOff>314325</xdr:rowOff>
                  </from>
                  <to>
                    <xdr:col>9</xdr:col>
                    <xdr:colOff>752475</xdr:colOff>
                    <xdr:row>22</xdr:row>
                    <xdr:rowOff>619125</xdr:rowOff>
                  </to>
                </anchor>
              </controlPr>
            </control>
          </mc:Choice>
        </mc:AlternateContent>
        <mc:AlternateContent xmlns:mc="http://schemas.openxmlformats.org/markup-compatibility/2006">
          <mc:Choice Requires="x14">
            <control shapeId="6206" r:id="rId11" name="Check Box 62">
              <controlPr defaultSize="0" autoLine="0" linkedCell="$K$24" autoPict="0">
                <anchor moveWithCells="1">
                  <from>
                    <xdr:col>9</xdr:col>
                    <xdr:colOff>419100</xdr:colOff>
                    <xdr:row>23</xdr:row>
                    <xdr:rowOff>333375</xdr:rowOff>
                  </from>
                  <to>
                    <xdr:col>9</xdr:col>
                    <xdr:colOff>771525</xdr:colOff>
                    <xdr:row>23</xdr:row>
                    <xdr:rowOff>638175</xdr:rowOff>
                  </to>
                </anchor>
              </controlPr>
            </control>
          </mc:Choice>
        </mc:AlternateContent>
        <mc:AlternateContent xmlns:mc="http://schemas.openxmlformats.org/markup-compatibility/2006">
          <mc:Choice Requires="x14">
            <control shapeId="6207" r:id="rId12" name="Check Box 63">
              <controlPr defaultSize="0" autoLine="0" linkedCell="$K$25" autoPict="0">
                <anchor moveWithCells="1">
                  <from>
                    <xdr:col>9</xdr:col>
                    <xdr:colOff>419100</xdr:colOff>
                    <xdr:row>24</xdr:row>
                    <xdr:rowOff>323850</xdr:rowOff>
                  </from>
                  <to>
                    <xdr:col>9</xdr:col>
                    <xdr:colOff>771525</xdr:colOff>
                    <xdr:row>24</xdr:row>
                    <xdr:rowOff>628650</xdr:rowOff>
                  </to>
                </anchor>
              </controlPr>
            </control>
          </mc:Choice>
        </mc:AlternateContent>
        <mc:AlternateContent xmlns:mc="http://schemas.openxmlformats.org/markup-compatibility/2006">
          <mc:Choice Requires="x14">
            <control shapeId="6208" r:id="rId13" name="Check Box 64">
              <controlPr defaultSize="0" autoLine="0" linkedCell="$K$26" autoPict="0">
                <anchor moveWithCells="1">
                  <from>
                    <xdr:col>9</xdr:col>
                    <xdr:colOff>419100</xdr:colOff>
                    <xdr:row>25</xdr:row>
                    <xdr:rowOff>342900</xdr:rowOff>
                  </from>
                  <to>
                    <xdr:col>9</xdr:col>
                    <xdr:colOff>771525</xdr:colOff>
                    <xdr:row>25</xdr:row>
                    <xdr:rowOff>647700</xdr:rowOff>
                  </to>
                </anchor>
              </controlPr>
            </control>
          </mc:Choice>
        </mc:AlternateContent>
        <mc:AlternateContent xmlns:mc="http://schemas.openxmlformats.org/markup-compatibility/2006">
          <mc:Choice Requires="x14">
            <control shapeId="6210" r:id="rId14" name="Check Box 66">
              <controlPr defaultSize="0" autoLine="0" linkedCell="$K$29" autoPict="0">
                <anchor moveWithCells="1">
                  <from>
                    <xdr:col>9</xdr:col>
                    <xdr:colOff>409575</xdr:colOff>
                    <xdr:row>28</xdr:row>
                    <xdr:rowOff>323850</xdr:rowOff>
                  </from>
                  <to>
                    <xdr:col>9</xdr:col>
                    <xdr:colOff>762000</xdr:colOff>
                    <xdr:row>28</xdr:row>
                    <xdr:rowOff>628650</xdr:rowOff>
                  </to>
                </anchor>
              </controlPr>
            </control>
          </mc:Choice>
        </mc:AlternateContent>
        <mc:AlternateContent xmlns:mc="http://schemas.openxmlformats.org/markup-compatibility/2006">
          <mc:Choice Requires="x14">
            <control shapeId="6211" r:id="rId15" name="Check Box 67">
              <controlPr defaultSize="0" autoLine="0" linkedCell="$K$30" autoPict="0">
                <anchor moveWithCells="1">
                  <from>
                    <xdr:col>9</xdr:col>
                    <xdr:colOff>428625</xdr:colOff>
                    <xdr:row>29</xdr:row>
                    <xdr:rowOff>314325</xdr:rowOff>
                  </from>
                  <to>
                    <xdr:col>9</xdr:col>
                    <xdr:colOff>781050</xdr:colOff>
                    <xdr:row>29</xdr:row>
                    <xdr:rowOff>619125</xdr:rowOff>
                  </to>
                </anchor>
              </controlPr>
            </control>
          </mc:Choice>
        </mc:AlternateContent>
        <mc:AlternateContent xmlns:mc="http://schemas.openxmlformats.org/markup-compatibility/2006">
          <mc:Choice Requires="x14">
            <control shapeId="6212" r:id="rId16" name="Check Box 68">
              <controlPr defaultSize="0" autoLine="0" linkedCell="$K$31" autoPict="0">
                <anchor moveWithCells="1">
                  <from>
                    <xdr:col>9</xdr:col>
                    <xdr:colOff>419100</xdr:colOff>
                    <xdr:row>30</xdr:row>
                    <xdr:rowOff>314325</xdr:rowOff>
                  </from>
                  <to>
                    <xdr:col>9</xdr:col>
                    <xdr:colOff>771525</xdr:colOff>
                    <xdr:row>30</xdr:row>
                    <xdr:rowOff>619125</xdr:rowOff>
                  </to>
                </anchor>
              </controlPr>
            </control>
          </mc:Choice>
        </mc:AlternateContent>
        <mc:AlternateContent xmlns:mc="http://schemas.openxmlformats.org/markup-compatibility/2006">
          <mc:Choice Requires="x14">
            <control shapeId="6213" r:id="rId17" name="Check Box 69">
              <controlPr defaultSize="0" autoLine="0" linkedCell="$K$32" autoPict="0">
                <anchor moveWithCells="1">
                  <from>
                    <xdr:col>9</xdr:col>
                    <xdr:colOff>419100</xdr:colOff>
                    <xdr:row>31</xdr:row>
                    <xdr:rowOff>342900</xdr:rowOff>
                  </from>
                  <to>
                    <xdr:col>9</xdr:col>
                    <xdr:colOff>771525</xdr:colOff>
                    <xdr:row>31</xdr:row>
                    <xdr:rowOff>647700</xdr:rowOff>
                  </to>
                </anchor>
              </controlPr>
            </control>
          </mc:Choice>
        </mc:AlternateContent>
        <mc:AlternateContent xmlns:mc="http://schemas.openxmlformats.org/markup-compatibility/2006">
          <mc:Choice Requires="x14">
            <control shapeId="6215" r:id="rId18" name="Check Box 71">
              <controlPr defaultSize="0" autoLine="0" linkedCell="$K$35" autoPict="0">
                <anchor moveWithCells="1">
                  <from>
                    <xdr:col>9</xdr:col>
                    <xdr:colOff>400050</xdr:colOff>
                    <xdr:row>34</xdr:row>
                    <xdr:rowOff>323850</xdr:rowOff>
                  </from>
                  <to>
                    <xdr:col>9</xdr:col>
                    <xdr:colOff>752475</xdr:colOff>
                    <xdr:row>34</xdr:row>
                    <xdr:rowOff>628650</xdr:rowOff>
                  </to>
                </anchor>
              </controlPr>
            </control>
          </mc:Choice>
        </mc:AlternateContent>
        <mc:AlternateContent xmlns:mc="http://schemas.openxmlformats.org/markup-compatibility/2006">
          <mc:Choice Requires="x14">
            <control shapeId="6216" r:id="rId19" name="Check Box 72">
              <controlPr defaultSize="0" autoLine="0" linkedCell="$K$36" autoPict="0">
                <anchor moveWithCells="1">
                  <from>
                    <xdr:col>9</xdr:col>
                    <xdr:colOff>400050</xdr:colOff>
                    <xdr:row>35</xdr:row>
                    <xdr:rowOff>342900</xdr:rowOff>
                  </from>
                  <to>
                    <xdr:col>9</xdr:col>
                    <xdr:colOff>752475</xdr:colOff>
                    <xdr:row>35</xdr:row>
                    <xdr:rowOff>647700</xdr:rowOff>
                  </to>
                </anchor>
              </controlPr>
            </control>
          </mc:Choice>
        </mc:AlternateContent>
        <mc:AlternateContent xmlns:mc="http://schemas.openxmlformats.org/markup-compatibility/2006">
          <mc:Choice Requires="x14">
            <control shapeId="6217" r:id="rId20" name="Check Box 73">
              <controlPr defaultSize="0" autoLine="0" linkedCell="$K$38" autoPict="0">
                <anchor moveWithCells="1">
                  <from>
                    <xdr:col>9</xdr:col>
                    <xdr:colOff>419100</xdr:colOff>
                    <xdr:row>37</xdr:row>
                    <xdr:rowOff>342900</xdr:rowOff>
                  </from>
                  <to>
                    <xdr:col>9</xdr:col>
                    <xdr:colOff>771525</xdr:colOff>
                    <xdr:row>37</xdr:row>
                    <xdr:rowOff>647700</xdr:rowOff>
                  </to>
                </anchor>
              </controlPr>
            </control>
          </mc:Choice>
        </mc:AlternateContent>
        <mc:AlternateContent xmlns:mc="http://schemas.openxmlformats.org/markup-compatibility/2006">
          <mc:Choice Requires="x14">
            <control shapeId="6218" r:id="rId21" name="Check Box 74">
              <controlPr defaultSize="0" autoLine="0" linkedCell="$K$37" autoPict="0">
                <anchor moveWithCells="1">
                  <from>
                    <xdr:col>9</xdr:col>
                    <xdr:colOff>419100</xdr:colOff>
                    <xdr:row>36</xdr:row>
                    <xdr:rowOff>323850</xdr:rowOff>
                  </from>
                  <to>
                    <xdr:col>9</xdr:col>
                    <xdr:colOff>771525</xdr:colOff>
                    <xdr:row>36</xdr:row>
                    <xdr:rowOff>628650</xdr:rowOff>
                  </to>
                </anchor>
              </controlPr>
            </control>
          </mc:Choice>
        </mc:AlternateContent>
        <mc:AlternateContent xmlns:mc="http://schemas.openxmlformats.org/markup-compatibility/2006">
          <mc:Choice Requires="x14">
            <control shapeId="6219" r:id="rId22" name="Check Box 75">
              <controlPr defaultSize="0" autoLine="0" linkedCell="$K$41" autoPict="0">
                <anchor moveWithCells="1">
                  <from>
                    <xdr:col>9</xdr:col>
                    <xdr:colOff>409575</xdr:colOff>
                    <xdr:row>40</xdr:row>
                    <xdr:rowOff>323850</xdr:rowOff>
                  </from>
                  <to>
                    <xdr:col>9</xdr:col>
                    <xdr:colOff>762000</xdr:colOff>
                    <xdr:row>40</xdr:row>
                    <xdr:rowOff>628650</xdr:rowOff>
                  </to>
                </anchor>
              </controlPr>
            </control>
          </mc:Choice>
        </mc:AlternateContent>
        <mc:AlternateContent xmlns:mc="http://schemas.openxmlformats.org/markup-compatibility/2006">
          <mc:Choice Requires="x14">
            <control shapeId="6220" r:id="rId23" name="Check Box 76">
              <controlPr defaultSize="0" autoLine="0" linkedCell="$K$42" autoPict="0">
                <anchor moveWithCells="1">
                  <from>
                    <xdr:col>9</xdr:col>
                    <xdr:colOff>409575</xdr:colOff>
                    <xdr:row>41</xdr:row>
                    <xdr:rowOff>342900</xdr:rowOff>
                  </from>
                  <to>
                    <xdr:col>9</xdr:col>
                    <xdr:colOff>762000</xdr:colOff>
                    <xdr:row>41</xdr:row>
                    <xdr:rowOff>638175</xdr:rowOff>
                  </to>
                </anchor>
              </controlPr>
            </control>
          </mc:Choice>
        </mc:AlternateContent>
        <mc:AlternateContent xmlns:mc="http://schemas.openxmlformats.org/markup-compatibility/2006">
          <mc:Choice Requires="x14">
            <control shapeId="6221" r:id="rId24" name="Check Box 77">
              <controlPr defaultSize="0" autoLine="0" linkedCell="$K$43" autoPict="0">
                <anchor moveWithCells="1">
                  <from>
                    <xdr:col>9</xdr:col>
                    <xdr:colOff>419100</xdr:colOff>
                    <xdr:row>42</xdr:row>
                    <xdr:rowOff>323850</xdr:rowOff>
                  </from>
                  <to>
                    <xdr:col>9</xdr:col>
                    <xdr:colOff>771525</xdr:colOff>
                    <xdr:row>42</xdr:row>
                    <xdr:rowOff>638175</xdr:rowOff>
                  </to>
                </anchor>
              </controlPr>
            </control>
          </mc:Choice>
        </mc:AlternateContent>
        <mc:AlternateContent xmlns:mc="http://schemas.openxmlformats.org/markup-compatibility/2006">
          <mc:Choice Requires="x14">
            <control shapeId="6222" r:id="rId25" name="Check Box 78">
              <controlPr defaultSize="0" autoLine="0" linkedCell="$K$44" autoPict="0">
                <anchor moveWithCells="1">
                  <from>
                    <xdr:col>9</xdr:col>
                    <xdr:colOff>428625</xdr:colOff>
                    <xdr:row>43</xdr:row>
                    <xdr:rowOff>323850</xdr:rowOff>
                  </from>
                  <to>
                    <xdr:col>9</xdr:col>
                    <xdr:colOff>781050</xdr:colOff>
                    <xdr:row>43</xdr:row>
                    <xdr:rowOff>628650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Feuil10">
    <tabColor rgb="FFC00000"/>
  </sheetPr>
  <dimension ref="A1:U147"/>
  <sheetViews>
    <sheetView showGridLines="0" workbookViewId="0" topLeftCell="A1">
      <selection pane="topLeft" activeCell="U22" sqref="U22"/>
    </sheetView>
  </sheetViews>
  <sheetFormatPr defaultColWidth="11.424285714285714" defaultRowHeight="15"/>
  <cols>
    <col min="3" max="3" width="11.428571428571429" customWidth="1"/>
    <col min="10" max="10" width="11.428571428571429" customWidth="1"/>
  </cols>
  <sheetData>
    <row r="1" spans="1:16" ht="14.45" customHeight="1">
      <c r="A1" s="333" t="s">
        <v>99</v>
      </c>
      <c r="B1" s="407"/>
      <c r="C1" s="407"/>
      <c r="D1" s="407"/>
      <c r="E1" s="407"/>
      <c r="F1" s="407"/>
      <c r="G1" s="407"/>
      <c r="H1" s="407"/>
      <c r="I1" s="407"/>
      <c r="J1" s="407"/>
      <c r="K1" s="407"/>
      <c r="L1" s="407"/>
      <c r="M1" s="407"/>
      <c r="N1" s="407"/>
      <c r="O1" s="408"/>
      <c r="P1" s="117"/>
    </row>
    <row r="2" spans="1:16" ht="75" customHeight="1" thickBot="1">
      <c r="A2" s="409"/>
      <c r="B2" s="410"/>
      <c r="C2" s="410"/>
      <c r="D2" s="410"/>
      <c r="E2" s="410"/>
      <c r="F2" s="410"/>
      <c r="G2" s="410"/>
      <c r="H2" s="410"/>
      <c r="I2" s="410"/>
      <c r="J2" s="410"/>
      <c r="K2" s="410"/>
      <c r="L2" s="410"/>
      <c r="M2" s="410"/>
      <c r="N2" s="410"/>
      <c r="O2" s="411"/>
      <c r="P2" s="117"/>
    </row>
    <row r="3" spans="1:15" ht="18.75" customHeight="1" thickTop="1">
      <c r="A3" s="412" t="s">
        <v>52</v>
      </c>
      <c r="B3" s="413"/>
      <c r="C3" s="413"/>
      <c r="D3" s="416">
        <f>'MODE D''EMPLOI'!O20</f>
        <v>0</v>
      </c>
      <c r="E3" s="417"/>
      <c r="F3" s="417"/>
      <c r="G3" s="417"/>
      <c r="H3" s="417"/>
      <c r="I3" s="417"/>
      <c r="J3" s="417"/>
      <c r="K3" s="417"/>
      <c r="L3" s="417"/>
      <c r="M3" s="417"/>
      <c r="N3" s="417"/>
      <c r="O3" s="418"/>
    </row>
    <row r="4" spans="1:15" ht="18.75" customHeight="1" thickBot="1">
      <c r="A4" s="414"/>
      <c r="B4" s="415"/>
      <c r="C4" s="415"/>
      <c r="D4" s="419"/>
      <c r="E4" s="419"/>
      <c r="F4" s="419"/>
      <c r="G4" s="419"/>
      <c r="H4" s="419"/>
      <c r="I4" s="419"/>
      <c r="J4" s="419"/>
      <c r="K4" s="419"/>
      <c r="L4" s="419"/>
      <c r="M4" s="419"/>
      <c r="N4" s="419"/>
      <c r="O4" s="420"/>
    </row>
    <row r="5" spans="1:16" ht="22.5" customHeight="1" thickBot="1">
      <c r="A5" s="421" t="s">
        <v>53</v>
      </c>
      <c r="B5" s="422"/>
      <c r="C5" s="422"/>
      <c r="D5" s="422"/>
      <c r="E5" s="422"/>
      <c r="F5" s="422"/>
      <c r="G5" s="422"/>
      <c r="H5" s="422"/>
      <c r="I5" s="422"/>
      <c r="J5" s="422"/>
      <c r="K5" s="422"/>
      <c r="L5" s="422"/>
      <c r="M5" s="422"/>
      <c r="N5" s="422"/>
      <c r="O5" s="423"/>
      <c r="P5" s="117"/>
    </row>
    <row r="6" spans="1:21" ht="22.5" customHeight="1">
      <c r="A6" s="424" t="s">
        <v>43</v>
      </c>
      <c r="B6" s="425"/>
      <c r="C6" s="425"/>
      <c r="D6" s="426">
        <f>'MODE D''EMPLOI'!D4</f>
        <v>0</v>
      </c>
      <c r="E6" s="426"/>
      <c r="F6" s="426"/>
      <c r="G6" s="426"/>
      <c r="H6" s="426"/>
      <c r="I6" s="426"/>
      <c r="J6" s="426"/>
      <c r="K6" s="426"/>
      <c r="L6" s="426"/>
      <c r="M6" s="426"/>
      <c r="N6" s="426"/>
      <c r="O6" s="427"/>
      <c r="U6" s="162"/>
    </row>
    <row r="7" spans="1:15" ht="22.5" customHeight="1">
      <c r="A7" s="428" t="s">
        <v>138</v>
      </c>
      <c r="B7" s="429"/>
      <c r="C7" s="429"/>
      <c r="D7" s="430">
        <f>'MODE D''EMPLOI'!D5</f>
        <v>0</v>
      </c>
      <c r="E7" s="430"/>
      <c r="F7" s="430"/>
      <c r="G7" s="430"/>
      <c r="H7" s="430"/>
      <c r="I7" s="430"/>
      <c r="J7" s="430"/>
      <c r="K7" s="430"/>
      <c r="L7" s="430"/>
      <c r="M7" s="430"/>
      <c r="N7" s="430"/>
      <c r="O7" s="431"/>
    </row>
    <row r="8" spans="1:18" ht="22.5" customHeight="1" thickBot="1">
      <c r="A8" s="424" t="s">
        <v>139</v>
      </c>
      <c r="B8" s="425"/>
      <c r="C8" s="425"/>
      <c r="D8" s="432" t="str">
        <f>'MODE D''EMPLOI'!D6</f>
        <v>EMAIL :</v>
      </c>
      <c r="E8" s="433"/>
      <c r="F8" s="433"/>
      <c r="G8" s="433"/>
      <c r="H8" s="433"/>
      <c r="I8" s="433"/>
      <c r="J8" s="434"/>
      <c r="K8" s="435" t="str">
        <f>'MODE D''EMPLOI'!G6</f>
        <v>TEL :</v>
      </c>
      <c r="L8" s="436"/>
      <c r="M8" s="436"/>
      <c r="N8" s="436"/>
      <c r="O8" s="437"/>
      <c r="R8" s="162"/>
    </row>
    <row r="9" spans="1:15" ht="22.5" customHeight="1" thickBot="1">
      <c r="A9" s="404" t="s">
        <v>54</v>
      </c>
      <c r="B9" s="405"/>
      <c r="C9" s="405"/>
      <c r="D9" s="405"/>
      <c r="E9" s="405"/>
      <c r="F9" s="405"/>
      <c r="G9" s="405"/>
      <c r="H9" s="405"/>
      <c r="I9" s="405"/>
      <c r="J9" s="405"/>
      <c r="K9" s="405"/>
      <c r="L9" s="405"/>
      <c r="M9" s="405"/>
      <c r="N9" s="405"/>
      <c r="O9" s="406"/>
    </row>
    <row r="10" spans="1:16" ht="18.75" customHeight="1">
      <c r="A10" s="379" t="s">
        <v>98</v>
      </c>
      <c r="B10" s="380"/>
      <c r="C10" s="380"/>
      <c r="D10" s="380"/>
      <c r="E10" s="380"/>
      <c r="F10" s="380"/>
      <c r="G10" s="380"/>
      <c r="H10" s="380"/>
      <c r="I10" s="380"/>
      <c r="J10" s="380"/>
      <c r="K10" s="380"/>
      <c r="L10" s="380"/>
      <c r="M10" s="380"/>
      <c r="N10" s="380"/>
      <c r="O10" s="381"/>
      <c r="P10" s="117"/>
    </row>
    <row r="11" spans="1:16" ht="18.75" customHeight="1" thickBot="1">
      <c r="A11" s="379"/>
      <c r="B11" s="380"/>
      <c r="C11" s="380"/>
      <c r="D11" s="380"/>
      <c r="E11" s="380"/>
      <c r="F11" s="380"/>
      <c r="G11" s="380"/>
      <c r="H11" s="380"/>
      <c r="I11" s="380"/>
      <c r="J11" s="380"/>
      <c r="K11" s="380"/>
      <c r="L11" s="380"/>
      <c r="M11" s="380"/>
      <c r="N11" s="380"/>
      <c r="O11" s="381"/>
      <c r="P11" s="117"/>
    </row>
    <row r="12" spans="1:16" ht="22.5" customHeight="1" thickBot="1">
      <c r="A12" s="368" t="s">
        <v>109</v>
      </c>
      <c r="B12" s="369"/>
      <c r="C12" s="369"/>
      <c r="D12" s="369"/>
      <c r="E12" s="370"/>
      <c r="F12" s="368" t="s">
        <v>135</v>
      </c>
      <c r="G12" s="369"/>
      <c r="H12" s="369"/>
      <c r="I12" s="369"/>
      <c r="J12" s="370"/>
      <c r="K12" s="368" t="s">
        <v>136</v>
      </c>
      <c r="L12" s="369"/>
      <c r="M12" s="369"/>
      <c r="N12" s="369"/>
      <c r="O12" s="370"/>
      <c r="P12" s="117"/>
    </row>
    <row r="13" spans="1:16" ht="15">
      <c r="A13" s="382" t="s">
        <v>55</v>
      </c>
      <c r="B13" s="383"/>
      <c r="C13" s="384" t="str">
        <f>IF(C15=100,"Oui","Non")</f>
        <v>Non</v>
      </c>
      <c r="D13" s="385"/>
      <c r="E13" s="386"/>
      <c r="F13" s="390" t="s">
        <v>55</v>
      </c>
      <c r="G13" s="383"/>
      <c r="H13" s="384" t="str">
        <f>IF(H15&gt;70,"Oui","Non")</f>
        <v>Non</v>
      </c>
      <c r="I13" s="385"/>
      <c r="J13" s="386"/>
      <c r="K13" s="390" t="s">
        <v>55</v>
      </c>
      <c r="L13" s="383"/>
      <c r="M13" s="384" t="str">
        <f>IF(M15&gt;70,"Oui","Non")</f>
        <v>Non</v>
      </c>
      <c r="N13" s="385"/>
      <c r="O13" s="391"/>
      <c r="P13" s="117"/>
    </row>
    <row r="14" spans="1:16" ht="15">
      <c r="A14" s="382"/>
      <c r="B14" s="383"/>
      <c r="C14" s="387"/>
      <c r="D14" s="388"/>
      <c r="E14" s="389"/>
      <c r="F14" s="390"/>
      <c r="G14" s="383"/>
      <c r="H14" s="387"/>
      <c r="I14" s="388"/>
      <c r="J14" s="389"/>
      <c r="K14" s="390"/>
      <c r="L14" s="383"/>
      <c r="M14" s="392"/>
      <c r="N14" s="393"/>
      <c r="O14" s="394"/>
      <c r="P14" s="117"/>
    </row>
    <row r="15" spans="1:15" ht="15">
      <c r="A15" s="395" t="s">
        <v>56</v>
      </c>
      <c r="B15" s="396"/>
      <c r="C15" s="397">
        <f>'THÈME n°1 '!J57</f>
        <v>0</v>
      </c>
      <c r="D15" s="398"/>
      <c r="E15" s="399"/>
      <c r="F15" s="400" t="s">
        <v>56</v>
      </c>
      <c r="G15" s="396"/>
      <c r="H15" s="373">
        <f>'THÈME n°2 '!J51</f>
        <v>0</v>
      </c>
      <c r="I15" s="374"/>
      <c r="J15" s="401"/>
      <c r="K15" s="403" t="s">
        <v>56</v>
      </c>
      <c r="L15" s="396"/>
      <c r="M15" s="373">
        <f>'THÈME n°3'!I47</f>
        <v>0</v>
      </c>
      <c r="N15" s="374"/>
      <c r="O15" s="375"/>
    </row>
    <row r="16" spans="1:15" ht="15">
      <c r="A16" s="395"/>
      <c r="B16" s="396"/>
      <c r="C16" s="397"/>
      <c r="D16" s="398"/>
      <c r="E16" s="399"/>
      <c r="F16" s="400"/>
      <c r="G16" s="396"/>
      <c r="H16" s="376"/>
      <c r="I16" s="377"/>
      <c r="J16" s="402"/>
      <c r="K16" s="403"/>
      <c r="L16" s="396"/>
      <c r="M16" s="376"/>
      <c r="N16" s="377"/>
      <c r="O16" s="378"/>
    </row>
    <row r="17" spans="1:15" ht="15">
      <c r="A17" s="351" t="s">
        <v>57</v>
      </c>
      <c r="B17" s="352"/>
      <c r="C17" s="355">
        <f>'THÈME n°1 '!L58</f>
        <v>0</v>
      </c>
      <c r="D17" s="356"/>
      <c r="E17" s="357"/>
      <c r="F17" s="361" t="s">
        <v>57</v>
      </c>
      <c r="G17" s="352"/>
      <c r="H17" s="355">
        <f>'THÈME n°2 '!K53</f>
        <v>0</v>
      </c>
      <c r="I17" s="356"/>
      <c r="J17" s="357"/>
      <c r="K17" s="361" t="s">
        <v>57</v>
      </c>
      <c r="L17" s="352"/>
      <c r="M17" s="355">
        <f>'THÈME n°3'!K47</f>
        <v>0</v>
      </c>
      <c r="N17" s="356"/>
      <c r="O17" s="363"/>
    </row>
    <row r="18" spans="1:15" ht="15.75" thickBot="1">
      <c r="A18" s="353"/>
      <c r="B18" s="354"/>
      <c r="C18" s="358"/>
      <c r="D18" s="359"/>
      <c r="E18" s="360"/>
      <c r="F18" s="362"/>
      <c r="G18" s="354"/>
      <c r="H18" s="358"/>
      <c r="I18" s="359"/>
      <c r="J18" s="360"/>
      <c r="K18" s="362"/>
      <c r="L18" s="354"/>
      <c r="M18" s="358"/>
      <c r="N18" s="359"/>
      <c r="O18" s="364"/>
    </row>
    <row r="19" spans="1:15" ht="37.5" customHeight="1" thickBot="1">
      <c r="A19" s="365" t="s">
        <v>137</v>
      </c>
      <c r="B19" s="366"/>
      <c r="C19" s="366"/>
      <c r="D19" s="366"/>
      <c r="E19" s="366"/>
      <c r="F19" s="366"/>
      <c r="G19" s="366"/>
      <c r="H19" s="366"/>
      <c r="I19" s="366"/>
      <c r="J19" s="366"/>
      <c r="K19" s="366"/>
      <c r="L19" s="366"/>
      <c r="M19" s="366"/>
      <c r="N19" s="366"/>
      <c r="O19" s="367"/>
    </row>
    <row r="20" spans="1:16" ht="22.5" customHeight="1" thickBot="1">
      <c r="A20" s="368" t="s">
        <v>109</v>
      </c>
      <c r="B20" s="369"/>
      <c r="C20" s="369"/>
      <c r="D20" s="369"/>
      <c r="E20" s="370"/>
      <c r="F20" s="368" t="s">
        <v>135</v>
      </c>
      <c r="G20" s="369"/>
      <c r="H20" s="369"/>
      <c r="I20" s="369"/>
      <c r="J20" s="370"/>
      <c r="K20" s="368" t="s">
        <v>136</v>
      </c>
      <c r="L20" s="371"/>
      <c r="M20" s="371"/>
      <c r="N20" s="371"/>
      <c r="O20" s="372"/>
      <c r="P20" s="117"/>
    </row>
    <row r="21" spans="1:16" ht="22.5" customHeight="1" thickBot="1">
      <c r="A21" s="140"/>
      <c r="B21" s="145" t="s">
        <v>110</v>
      </c>
      <c r="C21" s="146" t="s">
        <v>111</v>
      </c>
      <c r="D21" s="146" t="s">
        <v>112</v>
      </c>
      <c r="E21" s="147" t="s">
        <v>113</v>
      </c>
      <c r="F21" s="140"/>
      <c r="G21" s="145" t="s">
        <v>110</v>
      </c>
      <c r="H21" s="146" t="s">
        <v>111</v>
      </c>
      <c r="I21" s="146" t="s">
        <v>112</v>
      </c>
      <c r="J21" s="147" t="s">
        <v>113</v>
      </c>
      <c r="K21" s="119"/>
      <c r="L21" s="149" t="s">
        <v>110</v>
      </c>
      <c r="M21" s="150" t="s">
        <v>111</v>
      </c>
      <c r="N21" s="150" t="s">
        <v>112</v>
      </c>
      <c r="O21" s="151" t="s">
        <v>113</v>
      </c>
      <c r="P21" s="117"/>
    </row>
    <row r="22" spans="1:16" ht="21" customHeight="1">
      <c r="A22" s="152" t="s">
        <v>114</v>
      </c>
      <c r="B22" s="124" t="str">
        <f>IF('THÈME n°1 '!K11=TRUE,"OK","/")</f>
        <v>/</v>
      </c>
      <c r="C22" s="125" t="str">
        <f>IF('THÈME n°1 '!K12=TRUE,"OK","/")</f>
        <v>/</v>
      </c>
      <c r="D22" s="125" t="str">
        <f>IF('THÈME n°1 '!K13=TRUE,"OK","/")</f>
        <v>/</v>
      </c>
      <c r="E22" s="126" t="str">
        <f>IF('THÈME n°1 '!K14=TRUE,"OK","/")</f>
        <v>/</v>
      </c>
      <c r="F22" s="152" t="s">
        <v>122</v>
      </c>
      <c r="G22" s="138" t="str">
        <f>IF('THÈME n°2 '!K11=TRUE,"OK","/")</f>
        <v>/</v>
      </c>
      <c r="H22" s="139" t="str">
        <f>IF('THÈME n°2 '!K12=TRUE,"OK","/")</f>
        <v>/</v>
      </c>
      <c r="I22" s="139" t="str">
        <f>IF('THÈME n°2 '!K13=TRUE,"OK","/")</f>
        <v>/</v>
      </c>
      <c r="J22" s="143" t="str">
        <f>IF('THÈME n°2 '!K14=TRUE,"OK","/")</f>
        <v>/</v>
      </c>
      <c r="K22" s="152" t="s">
        <v>129</v>
      </c>
      <c r="L22" s="138" t="str">
        <f>IF('THÈME n°3'!K11=TRUE,"OK","/")</f>
        <v>/</v>
      </c>
      <c r="M22" s="139" t="str">
        <f>IF('THÈME n°3'!K12=TRUE,"OK","/")</f>
        <v>/</v>
      </c>
      <c r="N22" s="139" t="str">
        <f>IF('THÈME n°3'!K13=TRUE,"OK","/")</f>
        <v>/</v>
      </c>
      <c r="O22" s="148" t="str">
        <f>IF('THÈME n°3'!K14=TRUE,"OK","/")</f>
        <v>/</v>
      </c>
      <c r="P22" s="117"/>
    </row>
    <row r="23" spans="1:16" ht="22.5" customHeight="1">
      <c r="A23" s="153" t="s">
        <v>115</v>
      </c>
      <c r="B23" s="127" t="str">
        <f>IF('THÈME n°1 '!K17=TRUE,"OK","/")</f>
        <v>/</v>
      </c>
      <c r="C23" s="128" t="str">
        <f>IF('THÈME n°1 '!K18=TRUE,"OK","/")</f>
        <v>/</v>
      </c>
      <c r="D23" s="128" t="str">
        <f>IF('THÈME n°1 '!K19=TRUE,"OK","/")</f>
        <v>/</v>
      </c>
      <c r="E23" s="129" t="str">
        <f>IF('THÈME n°1 '!K20=TRUE,"OK","/")</f>
        <v>/</v>
      </c>
      <c r="F23" s="153" t="s">
        <v>123</v>
      </c>
      <c r="G23" s="136" t="str">
        <f>IF('THÈME n°2 '!K17=TRUE,"OK","/")</f>
        <v>/</v>
      </c>
      <c r="H23" s="120" t="str">
        <f>IF('THÈME n°2 '!K18=TRUE,"OK","/")</f>
        <v>/</v>
      </c>
      <c r="I23" s="120" t="str">
        <f>IF('THÈME n°2 '!K19=TRUE,"OK","/")</f>
        <v>/</v>
      </c>
      <c r="J23" s="144" t="str">
        <f>IF('THÈME n°2 '!K20=TRUE,"OK","/")</f>
        <v>/</v>
      </c>
      <c r="K23" s="153" t="s">
        <v>130</v>
      </c>
      <c r="L23" s="136" t="str">
        <f>IF('THÈME n°3'!K17=TRUE,"OK","/")</f>
        <v>/</v>
      </c>
      <c r="M23" s="120" t="str">
        <f>IF('THÈME n°3'!K18=TRUE,"OK","/")</f>
        <v>/</v>
      </c>
      <c r="N23" s="120" t="str">
        <f>IF('THÈME n°3'!K19=TRUE,"OK","/")</f>
        <v>/</v>
      </c>
      <c r="O23" s="121" t="str">
        <f>IF('THÈME n°3'!K20=TRUE,"OK","/")</f>
        <v>/</v>
      </c>
      <c r="P23" s="117"/>
    </row>
    <row r="24" spans="1:16" ht="22.5" customHeight="1">
      <c r="A24" s="153" t="s">
        <v>116</v>
      </c>
      <c r="B24" s="127" t="str">
        <f>IF('THÈME n°1 '!K23=TRUE,"OK","/")</f>
        <v>/</v>
      </c>
      <c r="C24" s="128" t="str">
        <f>IF('THÈME n°1 '!K24=TRUE,"OK","/")</f>
        <v>/</v>
      </c>
      <c r="D24" s="128" t="str">
        <f>IF('THÈME n°1 '!K25=TRUE,"OK","/")</f>
        <v>/</v>
      </c>
      <c r="E24" s="129" t="str">
        <f>IF('THÈME n°1 '!K26=TRUE,"OK","/")</f>
        <v>/</v>
      </c>
      <c r="F24" s="153" t="s">
        <v>124</v>
      </c>
      <c r="G24" s="136" t="str">
        <f>IF('THÈME n°2 '!K23=TRUE,"OK","/")</f>
        <v>/</v>
      </c>
      <c r="H24" s="136" t="str">
        <f>IF('THÈME n°2 '!K24=TRUE,"OK","/")</f>
        <v>/</v>
      </c>
      <c r="I24" s="136" t="str">
        <f>IF('THÈME n°2 '!K25=TRUE,"OK","/")</f>
        <v>/</v>
      </c>
      <c r="J24" s="136" t="str">
        <f>IF('THÈME n°2 '!K26=TRUE,"OK","/")</f>
        <v>/</v>
      </c>
      <c r="K24" s="153" t="s">
        <v>131</v>
      </c>
      <c r="L24" s="136" t="str">
        <f>IF('THÈME n°3'!K23=TRUE,"OK","/")</f>
        <v>/</v>
      </c>
      <c r="M24" s="120" t="str">
        <f>IF('THÈME n°3'!K24=TRUE,"OK","/")</f>
        <v>/</v>
      </c>
      <c r="N24" s="120" t="str">
        <f>IF('THÈME n°3'!K25=TRUE,"OK","/")</f>
        <v>/</v>
      </c>
      <c r="O24" s="121" t="str">
        <f>IF('THÈME n°3'!K26=TRUE,"OK","/")</f>
        <v>/</v>
      </c>
      <c r="P24" s="117"/>
    </row>
    <row r="25" spans="1:16" ht="22.5" customHeight="1">
      <c r="A25" s="153" t="s">
        <v>117</v>
      </c>
      <c r="B25" s="127" t="str">
        <f>IF('THÈME n°1 '!K29=TRUE,"OK","/")</f>
        <v>/</v>
      </c>
      <c r="C25" s="128" t="str">
        <f>IF('THÈME n°1 '!K30=TRUE,"OK","/")</f>
        <v>/</v>
      </c>
      <c r="D25" s="128" t="str">
        <f>IF('THÈME n°1 '!K31=TRUE,"OK","/")</f>
        <v>/</v>
      </c>
      <c r="E25" s="129" t="str">
        <f>IF('THÈME n°1 '!K32=TRUE,"OK","/")</f>
        <v>/</v>
      </c>
      <c r="F25" s="153" t="s">
        <v>125</v>
      </c>
      <c r="G25" s="136" t="str">
        <f>IF('THÈME n°2 '!K29=TRUE,"OK","/")</f>
        <v>/</v>
      </c>
      <c r="H25" s="136" t="str">
        <f>IF('THÈME n°2 '!K30=TRUE,"OK","/")</f>
        <v>/</v>
      </c>
      <c r="I25" s="136" t="str">
        <f>IF('THÈME n°2 '!K31=TRUE,"OK","/")</f>
        <v>/</v>
      </c>
      <c r="J25" s="136" t="str">
        <f>IF('THÈME n°2 '!K32=TRUE,"OK","/")</f>
        <v>/</v>
      </c>
      <c r="K25" s="153" t="s">
        <v>132</v>
      </c>
      <c r="L25" s="136" t="str">
        <f>IF('THÈME n°3'!K29=TRUE,"OK","/")</f>
        <v>/</v>
      </c>
      <c r="M25" s="120" t="str">
        <f>IF('THÈME n°3'!K30=TRUE,"OK","/")</f>
        <v>/</v>
      </c>
      <c r="N25" s="120" t="str">
        <f>IF('THÈME n°3'!K31=TRUE,"OK","/")</f>
        <v>/</v>
      </c>
      <c r="O25" s="121" t="str">
        <f>IF('THÈME n°3'!K32=TRUE,"OK","/")</f>
        <v>/</v>
      </c>
      <c r="P25" s="117"/>
    </row>
    <row r="26" spans="1:16" ht="22.5" customHeight="1">
      <c r="A26" s="153" t="s">
        <v>118</v>
      </c>
      <c r="B26" s="127" t="str">
        <f>IF('THÈME n°1 '!K35=TRUE,"OK","/")</f>
        <v>/</v>
      </c>
      <c r="C26" s="128" t="str">
        <f>IF('THÈME n°1 '!K36=TRUE,"OK","/")</f>
        <v>/</v>
      </c>
      <c r="D26" s="128" t="str">
        <f>IF('THÈME n°1 '!K37=TRUE,"OK","/")</f>
        <v>/</v>
      </c>
      <c r="E26" s="129" t="str">
        <f>IF('THÈME n°1 '!K38=TRUE,"OK","/")</f>
        <v>/</v>
      </c>
      <c r="F26" s="153" t="s">
        <v>126</v>
      </c>
      <c r="G26" s="136" t="str">
        <f>IF('THÈME n°2 '!K35=TRUE,"OK","/")</f>
        <v>/</v>
      </c>
      <c r="H26" s="136" t="str">
        <f>IF('THÈME n°2 '!K36=TRUE,"OK","/")</f>
        <v>/</v>
      </c>
      <c r="I26" s="136" t="str">
        <f>IF('THÈME n°2 '!K37=TRUE,"OK","/")</f>
        <v>/</v>
      </c>
      <c r="J26" s="136" t="str">
        <f>IF('THÈME n°2 '!K38=TRUE,"OK","/")</f>
        <v>/</v>
      </c>
      <c r="K26" s="153" t="s">
        <v>133</v>
      </c>
      <c r="L26" s="136" t="str">
        <f>IF('THÈME n°3'!K35=TRUE,"OK","/")</f>
        <v>/</v>
      </c>
      <c r="M26" s="120" t="str">
        <f>IF('THÈME n°3'!K36=TRUE,"OK","/")</f>
        <v>/</v>
      </c>
      <c r="N26" s="120" t="str">
        <f>IF('THÈME n°3'!K37=TRUE,"OK","/")</f>
        <v>/</v>
      </c>
      <c r="O26" s="121" t="str">
        <f>IF('THÈME n°3'!K38=TRUE,"OK","/")</f>
        <v>/</v>
      </c>
      <c r="P26" s="117"/>
    </row>
    <row r="27" spans="1:16" ht="22.5" customHeight="1" thickBot="1">
      <c r="A27" s="153" t="s">
        <v>119</v>
      </c>
      <c r="B27" s="127" t="str">
        <f>IF('THÈME n°1 '!K41=TRUE,"OK","/")</f>
        <v>/</v>
      </c>
      <c r="C27" s="128" t="str">
        <f>IF('THÈME n°1 '!K42=TRUE,"OK","/")</f>
        <v>/</v>
      </c>
      <c r="D27" s="128" t="str">
        <f>IF('THÈME n°1 '!K43=TRUE,"OK","/")</f>
        <v>/</v>
      </c>
      <c r="E27" s="129" t="str">
        <f>IF('THÈME n°1 '!K44=TRUE,"OK","/")</f>
        <v>/</v>
      </c>
      <c r="F27" s="153" t="s">
        <v>127</v>
      </c>
      <c r="G27" s="136" t="str">
        <f>IF('THÈME n°2 '!K41=TRUE,"OK","/")</f>
        <v>/</v>
      </c>
      <c r="H27" s="136" t="str">
        <f>IF('THÈME n°2 '!K42=TRUE,"OK","/")</f>
        <v>/</v>
      </c>
      <c r="I27" s="136" t="str">
        <f>IF('THÈME n°2 '!K43=TRUE,"OK","/")</f>
        <v>/</v>
      </c>
      <c r="J27" s="136" t="str">
        <f>IF('THÈME n°2 '!K44=TRUE,"OK","/")</f>
        <v>/</v>
      </c>
      <c r="K27" s="154" t="s">
        <v>134</v>
      </c>
      <c r="L27" s="137" t="str">
        <f>IF('THÈME n°3'!K41=TRUE,"OK","/")</f>
        <v>/</v>
      </c>
      <c r="M27" s="122" t="str">
        <f>IF('THÈME n°3'!K42=TRUE,"OK","/")</f>
        <v>/</v>
      </c>
      <c r="N27" s="122" t="str">
        <f>IF('THÈME n°3'!K43=TRUE,"OK","/")</f>
        <v>/</v>
      </c>
      <c r="O27" s="123" t="str">
        <f>IF('THÈME n°3'!K44=TRUE,"OK","/")</f>
        <v>/</v>
      </c>
      <c r="P27" s="117"/>
    </row>
    <row r="28" spans="1:16" ht="22.5" customHeight="1" thickBot="1">
      <c r="A28" s="153" t="s">
        <v>120</v>
      </c>
      <c r="B28" s="127" t="str">
        <f>IF('THÈME n°1 '!K47=TRUE,"OK","/")</f>
        <v>/</v>
      </c>
      <c r="C28" s="128" t="str">
        <f>IF('THÈME n°1 '!K48=TRUE,"OK","/")</f>
        <v>/</v>
      </c>
      <c r="D28" s="128" t="str">
        <f>IF('THÈME n°1 '!K49=TRUE,"OK","/")</f>
        <v>/</v>
      </c>
      <c r="E28" s="129" t="str">
        <f>IF('THÈME n°1 '!K50=TRUE,"OK","/")</f>
        <v>/</v>
      </c>
      <c r="F28" s="154" t="s">
        <v>128</v>
      </c>
      <c r="G28" s="137" t="str">
        <f>IF('THÈME n°2 '!K47=TRUE,"OK","/")</f>
        <v>/</v>
      </c>
      <c r="H28" s="137" t="str">
        <f>IF('THÈME n°2 '!K48=TRUE,"OK","/")</f>
        <v>/</v>
      </c>
      <c r="I28" s="137" t="str">
        <f>IF('THÈME n°2 '!K49=TRUE,"OK","/")</f>
        <v>/</v>
      </c>
      <c r="J28" s="137" t="str">
        <f>IF('THÈME n°2 '!K50=TRUE,"OK","/")</f>
        <v>/</v>
      </c>
      <c r="K28" s="142"/>
      <c r="L28" s="117"/>
      <c r="M28" s="117"/>
      <c r="N28" s="117"/>
      <c r="O28" s="133"/>
      <c r="P28" s="117"/>
    </row>
    <row r="29" spans="1:16" ht="22.5" customHeight="1" thickBot="1">
      <c r="A29" s="154" t="s">
        <v>121</v>
      </c>
      <c r="B29" s="130" t="str">
        <f>IF('THÈME n°1 '!K53=TRUE,"OK","/")</f>
        <v>/</v>
      </c>
      <c r="C29" s="131" t="str">
        <f>IF('THÈME n°1 '!K54=TRUE,"OK","/")</f>
        <v>/</v>
      </c>
      <c r="D29" s="131" t="str">
        <f>IF('THÈME n°1 '!K55=TRUE,"OK","/")</f>
        <v>/</v>
      </c>
      <c r="E29" s="132" t="str">
        <f>IF('THÈME n°1 '!K56=TRUE,"OK","/")</f>
        <v>/</v>
      </c>
      <c r="F29" s="141"/>
      <c r="G29" s="134"/>
      <c r="H29" s="134"/>
      <c r="I29" s="134"/>
      <c r="J29" s="135"/>
      <c r="K29" s="141"/>
      <c r="L29" s="134"/>
      <c r="M29" s="134"/>
      <c r="N29" s="134"/>
      <c r="O29" s="135"/>
      <c r="P29" s="117"/>
    </row>
    <row r="30" spans="1:16" ht="37.5" customHeight="1" thickBot="1">
      <c r="A30" s="365" t="s">
        <v>140</v>
      </c>
      <c r="B30" s="366"/>
      <c r="C30" s="366"/>
      <c r="D30" s="366"/>
      <c r="E30" s="366"/>
      <c r="F30" s="366"/>
      <c r="G30" s="366"/>
      <c r="H30" s="366"/>
      <c r="I30" s="366"/>
      <c r="J30" s="366"/>
      <c r="K30" s="366"/>
      <c r="L30" s="366"/>
      <c r="M30" s="366"/>
      <c r="N30" s="366"/>
      <c r="O30" s="367"/>
      <c r="P30" s="117"/>
    </row>
    <row r="31" spans="1:16" ht="15">
      <c r="A31" s="16"/>
      <c r="B31" s="116"/>
      <c r="C31" s="116"/>
      <c r="D31" s="116"/>
      <c r="E31" s="116"/>
      <c r="F31" s="116"/>
      <c r="G31" s="116"/>
      <c r="H31" s="116"/>
      <c r="I31" s="116"/>
      <c r="J31" s="116"/>
      <c r="K31" s="116"/>
      <c r="L31" s="116"/>
      <c r="M31" s="116"/>
      <c r="N31" s="116"/>
      <c r="O31" s="18"/>
      <c r="P31" s="117"/>
    </row>
    <row r="32" spans="1:16" ht="15">
      <c r="A32" s="16"/>
      <c r="B32" s="116"/>
      <c r="C32" s="116"/>
      <c r="D32" s="116"/>
      <c r="E32" s="116"/>
      <c r="F32" s="116"/>
      <c r="G32" s="116"/>
      <c r="H32" s="116"/>
      <c r="I32" s="116"/>
      <c r="J32" s="116"/>
      <c r="K32" s="116"/>
      <c r="L32" s="116"/>
      <c r="M32" s="116"/>
      <c r="N32" s="116"/>
      <c r="O32" s="18"/>
      <c r="P32" s="117"/>
    </row>
    <row r="33" spans="1:16" ht="15">
      <c r="A33" s="16"/>
      <c r="B33" s="116"/>
      <c r="C33" s="116"/>
      <c r="D33" s="116"/>
      <c r="E33" s="116"/>
      <c r="F33" s="116"/>
      <c r="G33" s="116"/>
      <c r="H33" s="116"/>
      <c r="I33" s="116"/>
      <c r="J33" s="116"/>
      <c r="K33" s="116"/>
      <c r="L33" s="116"/>
      <c r="M33" s="116"/>
      <c r="N33" s="116"/>
      <c r="O33" s="18"/>
      <c r="P33" s="117"/>
    </row>
    <row r="34" spans="1:16" ht="15">
      <c r="A34" s="16"/>
      <c r="B34" s="116"/>
      <c r="C34" s="116"/>
      <c r="D34" s="116"/>
      <c r="E34" s="116"/>
      <c r="F34" s="116"/>
      <c r="G34" s="116"/>
      <c r="H34" s="116"/>
      <c r="I34" s="116"/>
      <c r="J34" s="116"/>
      <c r="K34" s="116"/>
      <c r="L34" s="116"/>
      <c r="M34" s="116"/>
      <c r="N34" s="116"/>
      <c r="O34" s="18"/>
      <c r="P34" s="117"/>
    </row>
    <row r="35" spans="1:16" ht="15">
      <c r="A35" s="16"/>
      <c r="B35" s="116"/>
      <c r="C35" s="116"/>
      <c r="D35" s="116"/>
      <c r="E35" s="116"/>
      <c r="F35" s="116"/>
      <c r="G35" s="116"/>
      <c r="H35" s="116"/>
      <c r="I35" s="116"/>
      <c r="J35" s="116"/>
      <c r="K35" s="116"/>
      <c r="L35" s="116"/>
      <c r="M35" s="116"/>
      <c r="N35" s="116"/>
      <c r="O35" s="18"/>
      <c r="P35" s="117"/>
    </row>
    <row r="36" spans="1:16" ht="15">
      <c r="A36" s="16"/>
      <c r="B36" s="116"/>
      <c r="C36" s="116"/>
      <c r="D36" s="116"/>
      <c r="E36" s="116"/>
      <c r="F36" s="116"/>
      <c r="G36" s="116"/>
      <c r="H36" s="116"/>
      <c r="I36" s="116"/>
      <c r="J36" s="116"/>
      <c r="K36" s="116"/>
      <c r="L36" s="116"/>
      <c r="M36" s="116"/>
      <c r="N36" s="116"/>
      <c r="O36" s="18"/>
      <c r="P36" s="117"/>
    </row>
    <row r="37" spans="1:16" ht="15">
      <c r="A37" s="16"/>
      <c r="B37" s="116"/>
      <c r="C37" s="116"/>
      <c r="D37" s="116"/>
      <c r="E37" s="116"/>
      <c r="F37" s="116"/>
      <c r="G37" s="116"/>
      <c r="H37" s="116"/>
      <c r="I37" s="116"/>
      <c r="J37" s="116"/>
      <c r="K37" s="116"/>
      <c r="L37" s="116"/>
      <c r="M37" s="116"/>
      <c r="N37" s="116"/>
      <c r="O37" s="18"/>
      <c r="P37" s="117"/>
    </row>
    <row r="38" spans="1:16" ht="15">
      <c r="A38" s="16"/>
      <c r="B38" s="116"/>
      <c r="C38" s="116"/>
      <c r="D38" s="116"/>
      <c r="E38" s="116"/>
      <c r="F38" s="116"/>
      <c r="G38" s="116"/>
      <c r="H38" s="116"/>
      <c r="I38" s="116"/>
      <c r="J38" s="116"/>
      <c r="K38" s="116"/>
      <c r="L38" s="116"/>
      <c r="M38" s="116"/>
      <c r="N38" s="116"/>
      <c r="O38" s="18"/>
      <c r="P38" s="117"/>
    </row>
    <row r="39" spans="1:16" ht="15">
      <c r="A39" s="16"/>
      <c r="B39" s="116"/>
      <c r="C39" s="116"/>
      <c r="D39" s="116"/>
      <c r="E39" s="116"/>
      <c r="F39" s="116"/>
      <c r="G39" s="116"/>
      <c r="H39" s="116"/>
      <c r="I39" s="116"/>
      <c r="J39" s="116"/>
      <c r="K39" s="116"/>
      <c r="L39" s="116"/>
      <c r="M39" s="116"/>
      <c r="N39" s="116"/>
      <c r="O39" s="18"/>
      <c r="P39" s="117"/>
    </row>
    <row r="40" spans="1:16" ht="15">
      <c r="A40" s="16"/>
      <c r="B40" s="116"/>
      <c r="C40" s="116"/>
      <c r="D40" s="116"/>
      <c r="E40" s="116"/>
      <c r="F40" s="116"/>
      <c r="G40" s="116"/>
      <c r="H40" s="116"/>
      <c r="I40" s="116"/>
      <c r="J40" s="116"/>
      <c r="K40" s="116"/>
      <c r="L40" s="116"/>
      <c r="M40" s="116"/>
      <c r="N40" s="116"/>
      <c r="O40" s="18"/>
      <c r="P40" s="117"/>
    </row>
    <row r="41" spans="1:16" ht="15">
      <c r="A41" s="16"/>
      <c r="B41" s="116"/>
      <c r="C41" s="116"/>
      <c r="D41" s="116"/>
      <c r="E41" s="116"/>
      <c r="F41" s="116"/>
      <c r="G41" s="116"/>
      <c r="H41" s="116"/>
      <c r="I41" s="116"/>
      <c r="J41" s="116"/>
      <c r="K41" s="116"/>
      <c r="L41" s="116"/>
      <c r="M41" s="116"/>
      <c r="N41" s="116"/>
      <c r="O41" s="18"/>
      <c r="P41" s="117"/>
    </row>
    <row r="42" spans="1:16" ht="15">
      <c r="A42" s="16"/>
      <c r="B42" s="116"/>
      <c r="C42" s="116"/>
      <c r="D42" s="116"/>
      <c r="E42" s="116"/>
      <c r="F42" s="116"/>
      <c r="G42" s="116"/>
      <c r="H42" s="116"/>
      <c r="I42" s="116"/>
      <c r="J42" s="116"/>
      <c r="K42" s="116"/>
      <c r="L42" s="116"/>
      <c r="M42" s="116"/>
      <c r="N42" s="116"/>
      <c r="O42" s="18"/>
      <c r="P42" s="117"/>
    </row>
    <row r="43" spans="1:16" ht="15">
      <c r="A43" s="16"/>
      <c r="B43" s="116"/>
      <c r="C43" s="116"/>
      <c r="D43" s="116"/>
      <c r="E43" s="116"/>
      <c r="F43" s="116"/>
      <c r="G43" s="116"/>
      <c r="H43" s="116"/>
      <c r="I43" s="116"/>
      <c r="J43" s="116"/>
      <c r="K43" s="116"/>
      <c r="L43" s="116"/>
      <c r="M43" s="116"/>
      <c r="N43" s="116"/>
      <c r="O43" s="18"/>
      <c r="P43" s="117"/>
    </row>
    <row r="44" spans="1:16" ht="15">
      <c r="A44" s="16"/>
      <c r="B44" s="116"/>
      <c r="C44" s="116"/>
      <c r="D44" s="116"/>
      <c r="E44" s="116"/>
      <c r="F44" s="116"/>
      <c r="G44" s="116"/>
      <c r="H44" s="116"/>
      <c r="I44" s="116"/>
      <c r="J44" s="116"/>
      <c r="K44" s="116"/>
      <c r="L44" s="116"/>
      <c r="M44" s="116"/>
      <c r="N44" s="116"/>
      <c r="O44" s="18"/>
      <c r="P44" s="117"/>
    </row>
    <row r="45" spans="1:16" ht="15">
      <c r="A45" s="16"/>
      <c r="B45" s="116"/>
      <c r="C45" s="116"/>
      <c r="D45" s="116"/>
      <c r="E45" s="116"/>
      <c r="F45" s="116"/>
      <c r="G45" s="116"/>
      <c r="H45" s="116"/>
      <c r="I45" s="116"/>
      <c r="J45" s="116"/>
      <c r="K45" s="116"/>
      <c r="L45" s="116"/>
      <c r="M45" s="116"/>
      <c r="N45" s="116"/>
      <c r="O45" s="18"/>
      <c r="P45" s="117"/>
    </row>
    <row r="46" spans="1:16" ht="15">
      <c r="A46" s="16"/>
      <c r="B46" s="116"/>
      <c r="C46" s="116"/>
      <c r="D46" s="116"/>
      <c r="E46" s="116"/>
      <c r="F46" s="116"/>
      <c r="G46" s="116"/>
      <c r="H46" s="116"/>
      <c r="I46" s="116"/>
      <c r="J46" s="116"/>
      <c r="K46" s="116"/>
      <c r="L46" s="116"/>
      <c r="M46" s="116"/>
      <c r="N46" s="116"/>
      <c r="O46" s="18"/>
      <c r="P46" s="117"/>
    </row>
    <row r="47" spans="1:16" ht="15">
      <c r="A47" s="16"/>
      <c r="B47" s="116"/>
      <c r="C47" s="116"/>
      <c r="D47" s="116"/>
      <c r="E47" s="116"/>
      <c r="F47" s="116"/>
      <c r="G47" s="116"/>
      <c r="H47" s="116"/>
      <c r="I47" s="116"/>
      <c r="J47" s="116"/>
      <c r="K47" s="116"/>
      <c r="L47" s="116"/>
      <c r="M47" s="116"/>
      <c r="N47" s="116"/>
      <c r="O47" s="18"/>
      <c r="P47" s="117"/>
    </row>
    <row r="48" spans="1:16" ht="15">
      <c r="A48" s="16"/>
      <c r="B48" s="116"/>
      <c r="C48" s="116"/>
      <c r="D48" s="116"/>
      <c r="E48" s="116"/>
      <c r="F48" s="116"/>
      <c r="G48" s="116"/>
      <c r="H48" s="116"/>
      <c r="I48" s="116"/>
      <c r="J48" s="116"/>
      <c r="K48" s="116"/>
      <c r="L48" s="116"/>
      <c r="M48" s="116"/>
      <c r="N48" s="116"/>
      <c r="O48" s="18"/>
      <c r="P48" s="117"/>
    </row>
    <row r="49" spans="1:16" ht="15">
      <c r="A49" s="16"/>
      <c r="B49" s="116"/>
      <c r="C49" s="116"/>
      <c r="D49" s="116"/>
      <c r="E49" s="116"/>
      <c r="F49" s="116"/>
      <c r="G49" s="116"/>
      <c r="H49" s="116"/>
      <c r="I49" s="116"/>
      <c r="J49" s="116"/>
      <c r="K49" s="116"/>
      <c r="L49" s="116"/>
      <c r="M49" s="116"/>
      <c r="N49" s="116"/>
      <c r="O49" s="18"/>
      <c r="P49" s="117"/>
    </row>
    <row r="50" spans="1:16" ht="15">
      <c r="A50" s="16"/>
      <c r="B50" s="116"/>
      <c r="C50" s="116"/>
      <c r="D50" s="116"/>
      <c r="E50" s="116"/>
      <c r="F50" s="116"/>
      <c r="G50" s="116"/>
      <c r="H50" s="116"/>
      <c r="I50" s="116"/>
      <c r="J50" s="116"/>
      <c r="K50" s="116"/>
      <c r="L50" s="116"/>
      <c r="M50" s="116"/>
      <c r="N50" s="116"/>
      <c r="O50" s="18"/>
      <c r="P50" s="117"/>
    </row>
    <row r="51" spans="1:16" ht="15">
      <c r="A51" s="16"/>
      <c r="B51" s="116"/>
      <c r="C51" s="116"/>
      <c r="D51" s="116"/>
      <c r="E51" s="116"/>
      <c r="F51" s="116"/>
      <c r="G51" s="116"/>
      <c r="H51" s="116"/>
      <c r="I51" s="116"/>
      <c r="J51" s="116"/>
      <c r="K51" s="116"/>
      <c r="L51" s="116"/>
      <c r="M51" s="116"/>
      <c r="N51" s="116"/>
      <c r="O51" s="18"/>
      <c r="P51" s="117"/>
    </row>
    <row r="52" spans="1:16" ht="15">
      <c r="A52" s="16"/>
      <c r="B52" s="116"/>
      <c r="C52" s="116"/>
      <c r="D52" s="116"/>
      <c r="E52" s="116"/>
      <c r="F52" s="116"/>
      <c r="G52" s="116"/>
      <c r="H52" s="116"/>
      <c r="I52" s="116"/>
      <c r="J52" s="116"/>
      <c r="K52" s="116"/>
      <c r="L52" s="116"/>
      <c r="M52" s="116"/>
      <c r="N52" s="116"/>
      <c r="O52" s="18"/>
      <c r="P52" s="117"/>
    </row>
    <row r="53" spans="1:16" ht="15">
      <c r="A53" s="16"/>
      <c r="B53" s="116"/>
      <c r="C53" s="116"/>
      <c r="D53" s="116"/>
      <c r="E53" s="116"/>
      <c r="F53" s="116"/>
      <c r="G53" s="116"/>
      <c r="H53" s="116"/>
      <c r="I53" s="116"/>
      <c r="J53" s="116"/>
      <c r="K53" s="116"/>
      <c r="L53" s="116"/>
      <c r="M53" s="116"/>
      <c r="N53" s="116"/>
      <c r="O53" s="18"/>
      <c r="P53" s="117"/>
    </row>
    <row r="54" spans="1:16" ht="15">
      <c r="A54" s="16"/>
      <c r="B54" s="116"/>
      <c r="C54" s="116"/>
      <c r="D54" s="116"/>
      <c r="E54" s="116"/>
      <c r="F54" s="116"/>
      <c r="G54" s="116"/>
      <c r="H54" s="116"/>
      <c r="I54" s="116"/>
      <c r="J54" s="116"/>
      <c r="K54" s="116"/>
      <c r="L54" s="116"/>
      <c r="M54" s="116"/>
      <c r="N54" s="116"/>
      <c r="O54" s="18"/>
      <c r="P54" s="117"/>
    </row>
    <row r="55" spans="1:16" ht="15">
      <c r="A55" s="16"/>
      <c r="B55" s="116"/>
      <c r="C55" s="116"/>
      <c r="D55" s="116"/>
      <c r="E55" s="116"/>
      <c r="F55" s="116"/>
      <c r="G55" s="116"/>
      <c r="H55" s="116"/>
      <c r="I55" s="116"/>
      <c r="J55" s="116"/>
      <c r="K55" s="116"/>
      <c r="L55" s="116"/>
      <c r="M55" s="116"/>
      <c r="N55" s="116"/>
      <c r="O55" s="18"/>
      <c r="P55" s="117"/>
    </row>
    <row r="56" spans="1:16" ht="15">
      <c r="A56" s="16"/>
      <c r="B56" s="116"/>
      <c r="C56" s="116"/>
      <c r="D56" s="116"/>
      <c r="E56" s="116"/>
      <c r="F56" s="116"/>
      <c r="G56" s="116"/>
      <c r="H56" s="116"/>
      <c r="I56" s="116"/>
      <c r="J56" s="116"/>
      <c r="K56" s="116"/>
      <c r="L56" s="116"/>
      <c r="M56" s="116"/>
      <c r="N56" s="116"/>
      <c r="O56" s="18"/>
      <c r="P56" s="117"/>
    </row>
    <row r="57" spans="1:16" ht="15">
      <c r="A57" s="16"/>
      <c r="B57" s="116"/>
      <c r="C57" s="116"/>
      <c r="D57" s="116"/>
      <c r="E57" s="116"/>
      <c r="F57" s="116"/>
      <c r="G57" s="116"/>
      <c r="H57" s="116"/>
      <c r="I57" s="116"/>
      <c r="J57" s="116"/>
      <c r="K57" s="116"/>
      <c r="L57" s="116"/>
      <c r="M57" s="116"/>
      <c r="N57" s="116"/>
      <c r="O57" s="18"/>
      <c r="P57" s="117"/>
    </row>
    <row r="58" spans="1:16" ht="15">
      <c r="A58" s="16"/>
      <c r="B58" s="116"/>
      <c r="C58" s="116"/>
      <c r="D58" s="116"/>
      <c r="E58" s="116"/>
      <c r="F58" s="116"/>
      <c r="G58" s="116"/>
      <c r="H58" s="116"/>
      <c r="I58" s="116"/>
      <c r="J58" s="116"/>
      <c r="K58" s="116"/>
      <c r="L58" s="116"/>
      <c r="M58" s="116"/>
      <c r="N58" s="116"/>
      <c r="O58" s="18"/>
      <c r="P58" s="117"/>
    </row>
    <row r="59" spans="1:16" ht="15">
      <c r="A59" s="16"/>
      <c r="B59" s="116"/>
      <c r="C59" s="116"/>
      <c r="D59" s="116"/>
      <c r="E59" s="116"/>
      <c r="F59" s="116"/>
      <c r="G59" s="116"/>
      <c r="H59" s="116"/>
      <c r="I59" s="116"/>
      <c r="J59" s="116"/>
      <c r="K59" s="116"/>
      <c r="L59" s="116"/>
      <c r="M59" s="116"/>
      <c r="N59" s="116"/>
      <c r="O59" s="18"/>
      <c r="P59" s="117"/>
    </row>
    <row r="60" spans="1:16" ht="15">
      <c r="A60" s="16"/>
      <c r="B60" s="116"/>
      <c r="C60" s="116"/>
      <c r="D60" s="116"/>
      <c r="E60" s="116"/>
      <c r="F60" s="116"/>
      <c r="G60" s="116"/>
      <c r="H60" s="116"/>
      <c r="I60" s="116"/>
      <c r="J60" s="116"/>
      <c r="K60" s="116"/>
      <c r="L60" s="116"/>
      <c r="M60" s="116"/>
      <c r="N60" s="116"/>
      <c r="O60" s="18"/>
      <c r="P60" s="117"/>
    </row>
    <row r="61" spans="1:16" ht="15">
      <c r="A61" s="16"/>
      <c r="B61" s="116"/>
      <c r="C61" s="116"/>
      <c r="D61" s="116"/>
      <c r="E61" s="116"/>
      <c r="F61" s="116"/>
      <c r="G61" s="116"/>
      <c r="H61" s="116"/>
      <c r="I61" s="116"/>
      <c r="J61" s="116"/>
      <c r="K61" s="116"/>
      <c r="L61" s="116"/>
      <c r="M61" s="116"/>
      <c r="N61" s="116"/>
      <c r="O61" s="18"/>
      <c r="P61" s="117"/>
    </row>
    <row r="62" spans="1:16" ht="15">
      <c r="A62" s="16"/>
      <c r="B62" s="116"/>
      <c r="C62" s="116"/>
      <c r="D62" s="116"/>
      <c r="E62" s="116"/>
      <c r="F62" s="116"/>
      <c r="G62" s="116"/>
      <c r="H62" s="116"/>
      <c r="I62" s="116"/>
      <c r="J62" s="116"/>
      <c r="K62" s="116"/>
      <c r="L62" s="116"/>
      <c r="M62" s="116"/>
      <c r="N62" s="116"/>
      <c r="O62" s="18"/>
      <c r="P62" s="117"/>
    </row>
    <row r="63" spans="1:16" ht="15">
      <c r="A63" s="16"/>
      <c r="B63" s="116"/>
      <c r="C63" s="116"/>
      <c r="D63" s="116"/>
      <c r="E63" s="116"/>
      <c r="F63" s="116"/>
      <c r="G63" s="116"/>
      <c r="H63" s="116"/>
      <c r="I63" s="116"/>
      <c r="J63" s="116"/>
      <c r="K63" s="116"/>
      <c r="L63" s="116"/>
      <c r="M63" s="116"/>
      <c r="N63" s="116"/>
      <c r="O63" s="18"/>
      <c r="P63" s="117"/>
    </row>
    <row r="64" spans="1:16" ht="15.75" thickBot="1">
      <c r="A64" s="21"/>
      <c r="B64" s="155"/>
      <c r="C64" s="155"/>
      <c r="D64" s="155"/>
      <c r="E64" s="155"/>
      <c r="F64" s="155"/>
      <c r="G64" s="155"/>
      <c r="H64" s="155"/>
      <c r="I64" s="155"/>
      <c r="J64" s="155"/>
      <c r="K64" s="155"/>
      <c r="L64" s="155"/>
      <c r="M64" s="155"/>
      <c r="N64" s="155"/>
      <c r="O64" s="156"/>
      <c r="P64" s="117"/>
    </row>
    <row r="65" spans="1:15" ht="18.75" customHeight="1">
      <c r="A65" s="339" t="s">
        <v>100</v>
      </c>
      <c r="B65" s="340"/>
      <c r="C65" s="340"/>
      <c r="D65" s="340"/>
      <c r="E65" s="340"/>
      <c r="F65" s="340"/>
      <c r="G65" s="340"/>
      <c r="H65" s="340"/>
      <c r="I65" s="340"/>
      <c r="J65" s="340"/>
      <c r="K65" s="340"/>
      <c r="L65" s="340"/>
      <c r="M65" s="340"/>
      <c r="N65" s="340"/>
      <c r="O65" s="341"/>
    </row>
    <row r="66" spans="1:15" ht="18.75" customHeight="1" thickBot="1">
      <c r="A66" s="342"/>
      <c r="B66" s="343"/>
      <c r="C66" s="343"/>
      <c r="D66" s="343"/>
      <c r="E66" s="343"/>
      <c r="F66" s="343"/>
      <c r="G66" s="343"/>
      <c r="H66" s="343"/>
      <c r="I66" s="343"/>
      <c r="J66" s="343"/>
      <c r="K66" s="343"/>
      <c r="L66" s="343"/>
      <c r="M66" s="343"/>
      <c r="N66" s="343"/>
      <c r="O66" s="344"/>
    </row>
    <row r="67" spans="1:15" ht="18.75" customHeight="1">
      <c r="A67" s="345" t="str">
        <f>IF(#REF!=1,"Félicitations, il semblerait que votre service puisse prétendre à la certification AFAQ Service Biomédical","Dommage, il semblerait que votre service ne puisse pas prétendre à la certification AFAQ Service Biomédical. Ne relachez pas vos efforts !")</f>
        <v>Dommage, il semblerait que votre service ne puisse pas prétendre à la certification AFAQ Service Biomédical. Ne relachez pas vos efforts !</v>
      </c>
      <c r="B67" s="346"/>
      <c r="C67" s="346"/>
      <c r="D67" s="346"/>
      <c r="E67" s="346"/>
      <c r="F67" s="346"/>
      <c r="G67" s="346"/>
      <c r="H67" s="346"/>
      <c r="I67" s="346"/>
      <c r="J67" s="346"/>
      <c r="K67" s="346"/>
      <c r="L67" s="346"/>
      <c r="M67" s="346"/>
      <c r="N67" s="346"/>
      <c r="O67" s="347"/>
    </row>
    <row r="68" spans="1:15" ht="18.75" customHeight="1" thickBot="1">
      <c r="A68" s="348"/>
      <c r="B68" s="349"/>
      <c r="C68" s="349"/>
      <c r="D68" s="349"/>
      <c r="E68" s="349"/>
      <c r="F68" s="349"/>
      <c r="G68" s="349"/>
      <c r="H68" s="349"/>
      <c r="I68" s="349"/>
      <c r="J68" s="349"/>
      <c r="K68" s="349"/>
      <c r="L68" s="349"/>
      <c r="M68" s="349"/>
      <c r="N68" s="349"/>
      <c r="O68" s="350"/>
    </row>
    <row r="69" spans="1:16" ht="15">
      <c r="A69" s="116"/>
      <c r="B69" s="116"/>
      <c r="C69" s="116"/>
      <c r="D69" s="116"/>
      <c r="E69" s="116"/>
      <c r="F69" s="116"/>
      <c r="G69" s="116"/>
      <c r="H69" s="116"/>
      <c r="I69" s="116"/>
      <c r="J69" s="116"/>
      <c r="K69" s="116"/>
      <c r="L69" s="116"/>
      <c r="M69" s="116"/>
      <c r="N69" s="116"/>
      <c r="O69" s="116"/>
      <c r="P69" s="117"/>
    </row>
    <row r="70" spans="1:16" ht="15">
      <c r="A70" s="116"/>
      <c r="B70" s="116"/>
      <c r="C70" s="116"/>
      <c r="D70" s="116"/>
      <c r="E70" s="116"/>
      <c r="F70" s="116"/>
      <c r="G70" s="116"/>
      <c r="H70" s="116"/>
      <c r="I70" s="116"/>
      <c r="J70" s="116"/>
      <c r="K70" s="116"/>
      <c r="L70" s="116"/>
      <c r="M70" s="116"/>
      <c r="N70" s="116"/>
      <c r="O70" s="116"/>
      <c r="P70" s="117"/>
    </row>
    <row r="71" spans="1:16" ht="15">
      <c r="A71" s="116"/>
      <c r="B71" s="116"/>
      <c r="C71" s="116"/>
      <c r="D71" s="116"/>
      <c r="E71" s="116"/>
      <c r="F71" s="116"/>
      <c r="G71" s="116"/>
      <c r="H71" s="116"/>
      <c r="I71" s="116"/>
      <c r="J71" s="116"/>
      <c r="K71" s="116"/>
      <c r="L71" s="116"/>
      <c r="M71" s="116"/>
      <c r="N71" s="116"/>
      <c r="O71" s="116"/>
      <c r="P71" s="117"/>
    </row>
    <row r="72" spans="1:16" ht="15">
      <c r="A72" s="116"/>
      <c r="B72" s="116"/>
      <c r="C72" s="116"/>
      <c r="D72" s="116"/>
      <c r="E72" s="116"/>
      <c r="F72" s="116"/>
      <c r="G72" s="116"/>
      <c r="H72" s="116"/>
      <c r="I72" s="116"/>
      <c r="J72" s="116"/>
      <c r="K72" s="116"/>
      <c r="L72" s="116"/>
      <c r="M72" s="116"/>
      <c r="N72" s="116"/>
      <c r="O72" s="116"/>
      <c r="P72" s="117"/>
    </row>
    <row r="73" spans="1:16" ht="15">
      <c r="A73" s="116"/>
      <c r="B73" s="116"/>
      <c r="C73" s="116"/>
      <c r="D73" s="116"/>
      <c r="E73" s="116"/>
      <c r="F73" s="116"/>
      <c r="G73" s="116"/>
      <c r="H73" s="116"/>
      <c r="I73" s="116"/>
      <c r="J73" s="116"/>
      <c r="K73" s="116"/>
      <c r="L73" s="116"/>
      <c r="M73" s="116"/>
      <c r="N73" s="116"/>
      <c r="O73" s="116"/>
      <c r="P73" s="117"/>
    </row>
    <row r="74" spans="1:16" ht="15">
      <c r="A74" s="116"/>
      <c r="B74" s="116"/>
      <c r="C74" s="116"/>
      <c r="D74" s="116"/>
      <c r="E74" s="116"/>
      <c r="F74" s="116"/>
      <c r="G74" s="116"/>
      <c r="H74" s="116"/>
      <c r="I74" s="116"/>
      <c r="J74" s="116"/>
      <c r="K74" s="116"/>
      <c r="L74" s="116"/>
      <c r="M74" s="116"/>
      <c r="N74" s="116"/>
      <c r="O74" s="116"/>
      <c r="P74" s="117"/>
    </row>
    <row r="75" spans="1:16" ht="15">
      <c r="A75" s="116"/>
      <c r="B75" s="116"/>
      <c r="C75" s="116"/>
      <c r="D75" s="116"/>
      <c r="E75" s="116"/>
      <c r="F75" s="116"/>
      <c r="G75" s="116"/>
      <c r="H75" s="116"/>
      <c r="I75" s="116"/>
      <c r="J75" s="116"/>
      <c r="K75" s="116"/>
      <c r="L75" s="116"/>
      <c r="M75" s="116"/>
      <c r="N75" s="116"/>
      <c r="O75" s="116"/>
      <c r="P75" s="117"/>
    </row>
    <row r="76" spans="1:16" ht="15">
      <c r="A76" s="116"/>
      <c r="B76" s="116"/>
      <c r="C76" s="116"/>
      <c r="D76" s="116"/>
      <c r="E76" s="116"/>
      <c r="F76" s="116"/>
      <c r="G76" s="116"/>
      <c r="H76" s="116"/>
      <c r="I76" s="116"/>
      <c r="J76" s="116"/>
      <c r="K76" s="116"/>
      <c r="L76" s="116"/>
      <c r="M76" s="116"/>
      <c r="N76" s="116"/>
      <c r="O76" s="116"/>
      <c r="P76" s="117"/>
    </row>
    <row r="77" spans="1:16" ht="15">
      <c r="A77" s="116"/>
      <c r="B77" s="116"/>
      <c r="C77" s="116"/>
      <c r="D77" s="116"/>
      <c r="E77" s="116"/>
      <c r="F77" s="116"/>
      <c r="G77" s="116"/>
      <c r="H77" s="116"/>
      <c r="I77" s="116"/>
      <c r="J77" s="116"/>
      <c r="K77" s="116"/>
      <c r="L77" s="116"/>
      <c r="M77" s="116"/>
      <c r="N77" s="116"/>
      <c r="O77" s="116"/>
      <c r="P77" s="117"/>
    </row>
    <row r="78" spans="1:16" ht="15">
      <c r="A78" s="116"/>
      <c r="B78" s="116"/>
      <c r="C78" s="116"/>
      <c r="D78" s="116"/>
      <c r="E78" s="116"/>
      <c r="F78" s="116"/>
      <c r="G78" s="116"/>
      <c r="H78" s="116"/>
      <c r="I78" s="116"/>
      <c r="J78" s="116"/>
      <c r="K78" s="116"/>
      <c r="L78" s="116"/>
      <c r="M78" s="116"/>
      <c r="N78" s="116"/>
      <c r="O78" s="116"/>
      <c r="P78" s="117"/>
    </row>
    <row r="79" spans="1:15" ht="15">
      <c r="A79" s="116"/>
      <c r="B79" s="116"/>
      <c r="C79" s="116"/>
      <c r="D79" s="116"/>
      <c r="E79" s="116"/>
      <c r="F79" s="116"/>
      <c r="G79" s="116"/>
      <c r="H79" s="116"/>
      <c r="I79" s="116"/>
      <c r="J79" s="116"/>
      <c r="K79" s="116"/>
      <c r="L79" s="116"/>
      <c r="M79" s="116"/>
      <c r="N79" s="116"/>
      <c r="O79" s="116"/>
    </row>
    <row r="80" spans="1:16" ht="15">
      <c r="A80" s="116"/>
      <c r="B80" s="116"/>
      <c r="C80" s="116"/>
      <c r="D80" s="116"/>
      <c r="E80" s="116"/>
      <c r="F80" s="116"/>
      <c r="G80" s="116"/>
      <c r="H80" s="116"/>
      <c r="I80" s="116"/>
      <c r="J80" s="116"/>
      <c r="K80" s="116"/>
      <c r="L80" s="116"/>
      <c r="M80" s="116"/>
      <c r="N80" s="116"/>
      <c r="O80" s="116"/>
      <c r="P80" s="117"/>
    </row>
    <row r="81" spans="1:15" ht="15">
      <c r="A81" s="116"/>
      <c r="B81" s="116"/>
      <c r="C81" s="116"/>
      <c r="D81" s="116"/>
      <c r="E81" s="116"/>
      <c r="F81" s="116"/>
      <c r="G81" s="116"/>
      <c r="H81" s="116"/>
      <c r="I81" s="116"/>
      <c r="J81" s="116"/>
      <c r="K81" s="116"/>
      <c r="L81" s="116"/>
      <c r="M81" s="116"/>
      <c r="N81" s="116"/>
      <c r="O81" s="116"/>
    </row>
    <row r="82" spans="1:16" ht="15">
      <c r="A82" s="116"/>
      <c r="B82" s="116"/>
      <c r="C82" s="116"/>
      <c r="D82" s="116"/>
      <c r="E82" s="116"/>
      <c r="F82" s="116"/>
      <c r="G82" s="116"/>
      <c r="H82" s="116"/>
      <c r="I82" s="116"/>
      <c r="J82" s="116"/>
      <c r="K82" s="116"/>
      <c r="L82" s="116"/>
      <c r="M82" s="116"/>
      <c r="N82" s="116"/>
      <c r="O82" s="116"/>
      <c r="P82" s="117"/>
    </row>
    <row r="83" spans="1:16" ht="15">
      <c r="A83" s="116"/>
      <c r="B83" s="116"/>
      <c r="C83" s="116"/>
      <c r="D83" s="116"/>
      <c r="E83" s="116"/>
      <c r="F83" s="116"/>
      <c r="G83" s="116"/>
      <c r="H83" s="116"/>
      <c r="I83" s="116"/>
      <c r="J83" s="116"/>
      <c r="K83" s="116"/>
      <c r="L83" s="116"/>
      <c r="M83" s="116"/>
      <c r="N83" s="116"/>
      <c r="O83" s="116"/>
      <c r="P83" s="117"/>
    </row>
    <row r="84" spans="1:16" ht="15">
      <c r="A84" s="116"/>
      <c r="B84" s="116"/>
      <c r="C84" s="116"/>
      <c r="D84" s="116"/>
      <c r="E84" s="116"/>
      <c r="F84" s="116"/>
      <c r="G84" s="116"/>
      <c r="H84" s="116"/>
      <c r="I84" s="116"/>
      <c r="J84" s="116"/>
      <c r="K84" s="116"/>
      <c r="L84" s="116"/>
      <c r="M84" s="116"/>
      <c r="N84" s="116"/>
      <c r="O84" s="116"/>
      <c r="P84" s="117"/>
    </row>
    <row r="85" spans="1:16" ht="15">
      <c r="A85" s="116"/>
      <c r="B85" s="116"/>
      <c r="C85" s="116"/>
      <c r="D85" s="116"/>
      <c r="E85" s="116"/>
      <c r="F85" s="116"/>
      <c r="G85" s="116"/>
      <c r="H85" s="116"/>
      <c r="I85" s="116"/>
      <c r="J85" s="116"/>
      <c r="K85" s="116"/>
      <c r="L85" s="116"/>
      <c r="M85" s="116"/>
      <c r="N85" s="116"/>
      <c r="O85" s="116"/>
      <c r="P85" s="117"/>
    </row>
    <row r="86" spans="1:15" ht="15">
      <c r="A86" s="116"/>
      <c r="B86" s="116"/>
      <c r="C86" s="116"/>
      <c r="D86" s="116"/>
      <c r="E86" s="116"/>
      <c r="F86" s="116"/>
      <c r="G86" s="116"/>
      <c r="H86" s="116"/>
      <c r="I86" s="116"/>
      <c r="J86" s="116"/>
      <c r="K86" s="116"/>
      <c r="L86" s="116"/>
      <c r="M86" s="116"/>
      <c r="N86" s="116"/>
      <c r="O86" s="116"/>
    </row>
    <row r="87" spans="1:15" ht="15">
      <c r="A87" s="116"/>
      <c r="B87" s="116"/>
      <c r="C87" s="116"/>
      <c r="D87" s="116"/>
      <c r="E87" s="116"/>
      <c r="F87" s="116"/>
      <c r="G87" s="116"/>
      <c r="H87" s="116"/>
      <c r="I87" s="116"/>
      <c r="J87" s="116"/>
      <c r="K87" s="116"/>
      <c r="L87" s="116"/>
      <c r="M87" s="116"/>
      <c r="N87" s="116"/>
      <c r="O87" s="116"/>
    </row>
    <row r="88" spans="1:15" ht="15">
      <c r="A88" s="116"/>
      <c r="B88" s="116"/>
      <c r="C88" s="116"/>
      <c r="D88" s="116"/>
      <c r="E88" s="116"/>
      <c r="F88" s="116"/>
      <c r="G88" s="116"/>
      <c r="H88" s="116"/>
      <c r="I88" s="116"/>
      <c r="J88" s="116"/>
      <c r="K88" s="116"/>
      <c r="L88" s="116"/>
      <c r="M88" s="116"/>
      <c r="N88" s="116"/>
      <c r="O88" s="116"/>
    </row>
    <row r="89" spans="1:15" ht="15">
      <c r="A89" s="116"/>
      <c r="B89" s="116"/>
      <c r="C89" s="116"/>
      <c r="D89" s="116"/>
      <c r="E89" s="116"/>
      <c r="F89" s="116"/>
      <c r="G89" s="116"/>
      <c r="H89" s="116"/>
      <c r="I89" s="116"/>
      <c r="J89" s="116"/>
      <c r="K89" s="116"/>
      <c r="L89" s="116"/>
      <c r="M89" s="116"/>
      <c r="N89" s="116"/>
      <c r="O89" s="116"/>
    </row>
    <row r="90" spans="1:15" ht="15">
      <c r="A90" s="116"/>
      <c r="B90" s="116"/>
      <c r="C90" s="116"/>
      <c r="D90" s="116"/>
      <c r="E90" s="116"/>
      <c r="F90" s="116"/>
      <c r="G90" s="116"/>
      <c r="H90" s="116"/>
      <c r="I90" s="116"/>
      <c r="J90" s="116"/>
      <c r="K90" s="116"/>
      <c r="L90" s="116"/>
      <c r="M90" s="116"/>
      <c r="N90" s="116"/>
      <c r="O90" s="116"/>
    </row>
    <row r="91" spans="1:15" ht="15">
      <c r="A91" s="116"/>
      <c r="B91" s="116"/>
      <c r="C91" s="116"/>
      <c r="D91" s="116"/>
      <c r="E91" s="116"/>
      <c r="F91" s="116"/>
      <c r="G91" s="116"/>
      <c r="H91" s="116"/>
      <c r="I91" s="116"/>
      <c r="J91" s="116"/>
      <c r="K91" s="116"/>
      <c r="L91" s="116"/>
      <c r="M91" s="116"/>
      <c r="N91" s="116"/>
      <c r="O91" s="116"/>
    </row>
    <row r="92" spans="1:15" ht="15">
      <c r="A92" s="116"/>
      <c r="B92" s="116"/>
      <c r="C92" s="116"/>
      <c r="D92" s="116"/>
      <c r="E92" s="116"/>
      <c r="F92" s="116"/>
      <c r="G92" s="116"/>
      <c r="H92" s="116"/>
      <c r="I92" s="116"/>
      <c r="J92" s="116"/>
      <c r="K92" s="116"/>
      <c r="L92" s="116"/>
      <c r="M92" s="116"/>
      <c r="N92" s="116"/>
      <c r="O92" s="116"/>
    </row>
    <row r="93" spans="1:15" ht="15">
      <c r="A93" s="116"/>
      <c r="B93" s="116"/>
      <c r="C93" s="116"/>
      <c r="D93" s="116"/>
      <c r="E93" s="116"/>
      <c r="F93" s="116"/>
      <c r="G93" s="116"/>
      <c r="H93" s="116"/>
      <c r="I93" s="116"/>
      <c r="J93" s="116"/>
      <c r="K93" s="116"/>
      <c r="L93" s="116"/>
      <c r="M93" s="116"/>
      <c r="N93" s="116"/>
      <c r="O93" s="116"/>
    </row>
    <row r="94" spans="1:15" ht="15">
      <c r="A94" s="116"/>
      <c r="B94" s="116"/>
      <c r="C94" s="116"/>
      <c r="D94" s="116"/>
      <c r="E94" s="116"/>
      <c r="F94" s="116"/>
      <c r="G94" s="116"/>
      <c r="H94" s="116"/>
      <c r="I94" s="116"/>
      <c r="J94" s="116"/>
      <c r="K94" s="116"/>
      <c r="L94" s="116"/>
      <c r="M94" s="116"/>
      <c r="N94" s="116"/>
      <c r="O94" s="116"/>
    </row>
    <row r="95" spans="1:15" ht="15">
      <c r="A95" s="116"/>
      <c r="B95" s="116"/>
      <c r="C95" s="116"/>
      <c r="D95" s="116"/>
      <c r="E95" s="116"/>
      <c r="F95" s="116"/>
      <c r="G95" s="116"/>
      <c r="H95" s="116"/>
      <c r="I95" s="116"/>
      <c r="J95" s="116"/>
      <c r="K95" s="116"/>
      <c r="L95" s="116"/>
      <c r="M95" s="116"/>
      <c r="N95" s="116"/>
      <c r="O95" s="116"/>
    </row>
    <row r="96" spans="1:15" ht="15">
      <c r="A96" s="116"/>
      <c r="B96" s="116"/>
      <c r="C96" s="116"/>
      <c r="D96" s="116"/>
      <c r="E96" s="116"/>
      <c r="F96" s="116"/>
      <c r="G96" s="116"/>
      <c r="H96" s="116"/>
      <c r="I96" s="116"/>
      <c r="J96" s="116"/>
      <c r="K96" s="116"/>
      <c r="L96" s="116"/>
      <c r="M96" s="116"/>
      <c r="N96" s="116"/>
      <c r="O96" s="116"/>
    </row>
    <row r="97" spans="1:15" ht="15">
      <c r="A97" s="116"/>
      <c r="B97" s="116"/>
      <c r="C97" s="116"/>
      <c r="D97" s="116"/>
      <c r="E97" s="116"/>
      <c r="F97" s="116"/>
      <c r="G97" s="116"/>
      <c r="H97" s="116"/>
      <c r="I97" s="116"/>
      <c r="J97" s="116"/>
      <c r="K97" s="116"/>
      <c r="L97" s="116"/>
      <c r="M97" s="116"/>
      <c r="N97" s="116"/>
      <c r="O97" s="116"/>
    </row>
    <row r="98" spans="1:15" ht="15">
      <c r="A98" s="116"/>
      <c r="B98" s="116"/>
      <c r="C98" s="116"/>
      <c r="D98" s="116"/>
      <c r="E98" s="116"/>
      <c r="F98" s="116"/>
      <c r="G98" s="116"/>
      <c r="H98" s="116"/>
      <c r="I98" s="116"/>
      <c r="J98" s="116"/>
      <c r="K98" s="116"/>
      <c r="L98" s="116"/>
      <c r="M98" s="116"/>
      <c r="N98" s="116"/>
      <c r="O98" s="116"/>
    </row>
    <row r="99" spans="1:15" ht="15">
      <c r="A99" s="116"/>
      <c r="B99" s="116"/>
      <c r="C99" s="116"/>
      <c r="D99" s="116"/>
      <c r="E99" s="116"/>
      <c r="F99" s="116"/>
      <c r="G99" s="116"/>
      <c r="H99" s="116"/>
      <c r="I99" s="116"/>
      <c r="J99" s="116"/>
      <c r="K99" s="116"/>
      <c r="L99" s="116"/>
      <c r="M99" s="116"/>
      <c r="N99" s="116"/>
      <c r="O99" s="116"/>
    </row>
    <row r="100" spans="1:15" ht="15">
      <c r="A100" s="116"/>
      <c r="B100" s="116"/>
      <c r="C100" s="116"/>
      <c r="D100" s="116"/>
      <c r="E100" s="116"/>
      <c r="F100" s="116"/>
      <c r="G100" s="116"/>
      <c r="H100" s="116"/>
      <c r="I100" s="116"/>
      <c r="J100" s="116"/>
      <c r="K100" s="116"/>
      <c r="L100" s="116"/>
      <c r="M100" s="116"/>
      <c r="N100" s="116"/>
      <c r="O100" s="116"/>
    </row>
    <row r="101" spans="1:15" ht="15">
      <c r="A101" s="116"/>
      <c r="B101" s="116"/>
      <c r="C101" s="116"/>
      <c r="D101" s="116"/>
      <c r="E101" s="116"/>
      <c r="F101" s="116"/>
      <c r="G101" s="116"/>
      <c r="H101" s="116"/>
      <c r="I101" s="116"/>
      <c r="J101" s="116"/>
      <c r="K101" s="116"/>
      <c r="L101" s="116"/>
      <c r="M101" s="116"/>
      <c r="N101" s="116"/>
      <c r="O101" s="116"/>
    </row>
    <row r="102" spans="1:15" ht="15">
      <c r="A102" s="116"/>
      <c r="B102" s="116"/>
      <c r="C102" s="116"/>
      <c r="D102" s="116"/>
      <c r="E102" s="116"/>
      <c r="F102" s="116"/>
      <c r="G102" s="116"/>
      <c r="H102" s="116"/>
      <c r="I102" s="116"/>
      <c r="J102" s="116"/>
      <c r="K102" s="116"/>
      <c r="L102" s="116"/>
      <c r="M102" s="116"/>
      <c r="N102" s="116"/>
      <c r="O102" s="116"/>
    </row>
    <row r="103" spans="1:15" ht="15">
      <c r="A103" s="116"/>
      <c r="B103" s="116"/>
      <c r="C103" s="116"/>
      <c r="D103" s="116"/>
      <c r="E103" s="116"/>
      <c r="F103" s="116"/>
      <c r="G103" s="116"/>
      <c r="H103" s="116"/>
      <c r="I103" s="116"/>
      <c r="J103" s="116"/>
      <c r="K103" s="116"/>
      <c r="L103" s="116"/>
      <c r="M103" s="116"/>
      <c r="N103" s="116"/>
      <c r="O103" s="116"/>
    </row>
    <row r="104" spans="1:15" ht="15">
      <c r="A104" s="116"/>
      <c r="B104" s="116"/>
      <c r="C104" s="116"/>
      <c r="D104" s="116"/>
      <c r="E104" s="116"/>
      <c r="F104" s="116"/>
      <c r="G104" s="116"/>
      <c r="H104" s="116"/>
      <c r="I104" s="116"/>
      <c r="J104" s="116"/>
      <c r="K104" s="116"/>
      <c r="L104" s="116"/>
      <c r="M104" s="116"/>
      <c r="N104" s="116"/>
      <c r="O104" s="116"/>
    </row>
    <row r="105" spans="1:15" ht="15">
      <c r="A105" s="116"/>
      <c r="B105" s="116"/>
      <c r="C105" s="116"/>
      <c r="D105" s="116"/>
      <c r="E105" s="116"/>
      <c r="F105" s="116"/>
      <c r="G105" s="116"/>
      <c r="H105" s="116"/>
      <c r="I105" s="116"/>
      <c r="J105" s="116"/>
      <c r="K105" s="116"/>
      <c r="L105" s="116"/>
      <c r="M105" s="116"/>
      <c r="N105" s="116"/>
      <c r="O105" s="116"/>
    </row>
    <row r="106" spans="1:15" ht="15">
      <c r="A106" s="116"/>
      <c r="B106" s="116"/>
      <c r="C106" s="116"/>
      <c r="D106" s="116"/>
      <c r="E106" s="116"/>
      <c r="F106" s="116"/>
      <c r="G106" s="116"/>
      <c r="H106" s="116"/>
      <c r="I106" s="116"/>
      <c r="J106" s="116"/>
      <c r="K106" s="116"/>
      <c r="L106" s="116"/>
      <c r="M106" s="116"/>
      <c r="N106" s="116"/>
      <c r="O106" s="116"/>
    </row>
    <row r="107" spans="1:15" ht="15">
      <c r="A107" s="116"/>
      <c r="B107" s="116"/>
      <c r="C107" s="116"/>
      <c r="D107" s="116"/>
      <c r="E107" s="116"/>
      <c r="F107" s="116"/>
      <c r="G107" s="116"/>
      <c r="H107" s="116"/>
      <c r="I107" s="116"/>
      <c r="J107" s="116"/>
      <c r="K107" s="116"/>
      <c r="L107" s="116"/>
      <c r="M107" s="116"/>
      <c r="N107" s="116"/>
      <c r="O107" s="116"/>
    </row>
    <row r="108" spans="1:15" ht="15">
      <c r="A108" s="116"/>
      <c r="B108" s="116"/>
      <c r="C108" s="116"/>
      <c r="D108" s="116"/>
      <c r="E108" s="116"/>
      <c r="F108" s="116"/>
      <c r="G108" s="116"/>
      <c r="H108" s="116"/>
      <c r="I108" s="116"/>
      <c r="J108" s="116"/>
      <c r="K108" s="116"/>
      <c r="L108" s="116"/>
      <c r="M108" s="116"/>
      <c r="N108" s="116"/>
      <c r="O108" s="116"/>
    </row>
    <row r="109" spans="1:15" ht="15">
      <c r="A109" s="116"/>
      <c r="B109" s="116"/>
      <c r="C109" s="116"/>
      <c r="D109" s="116"/>
      <c r="E109" s="116"/>
      <c r="F109" s="116"/>
      <c r="G109" s="116"/>
      <c r="H109" s="116"/>
      <c r="I109" s="116"/>
      <c r="J109" s="116"/>
      <c r="K109" s="116"/>
      <c r="L109" s="116"/>
      <c r="M109" s="116"/>
      <c r="N109" s="116"/>
      <c r="O109" s="116"/>
    </row>
    <row r="110" spans="1:15" ht="15">
      <c r="A110" s="116"/>
      <c r="B110" s="116"/>
      <c r="C110" s="116"/>
      <c r="D110" s="116"/>
      <c r="E110" s="116"/>
      <c r="F110" s="116"/>
      <c r="G110" s="116"/>
      <c r="H110" s="116"/>
      <c r="I110" s="116"/>
      <c r="J110" s="116"/>
      <c r="K110" s="116"/>
      <c r="L110" s="116"/>
      <c r="M110" s="116"/>
      <c r="N110" s="116"/>
      <c r="O110" s="116"/>
    </row>
    <row r="111" spans="1:15" ht="15">
      <c r="A111" s="116"/>
      <c r="B111" s="116"/>
      <c r="C111" s="116"/>
      <c r="D111" s="116"/>
      <c r="E111" s="116"/>
      <c r="F111" s="116"/>
      <c r="G111" s="116"/>
      <c r="H111" s="116"/>
      <c r="I111" s="116"/>
      <c r="J111" s="116"/>
      <c r="K111" s="116"/>
      <c r="L111" s="116"/>
      <c r="M111" s="116"/>
      <c r="N111" s="116"/>
      <c r="O111" s="116"/>
    </row>
    <row r="112" spans="1:15" ht="15">
      <c r="A112" s="116"/>
      <c r="B112" s="116"/>
      <c r="C112" s="116"/>
      <c r="D112" s="116"/>
      <c r="E112" s="116"/>
      <c r="F112" s="116"/>
      <c r="G112" s="116"/>
      <c r="H112" s="116"/>
      <c r="I112" s="116"/>
      <c r="J112" s="116"/>
      <c r="K112" s="116"/>
      <c r="L112" s="116"/>
      <c r="M112" s="116"/>
      <c r="N112" s="116"/>
      <c r="O112" s="116"/>
    </row>
    <row r="113" spans="1:15" ht="15">
      <c r="A113" s="116"/>
      <c r="B113" s="116"/>
      <c r="C113" s="116"/>
      <c r="D113" s="116"/>
      <c r="E113" s="116"/>
      <c r="F113" s="116"/>
      <c r="G113" s="116"/>
      <c r="H113" s="116"/>
      <c r="I113" s="116"/>
      <c r="J113" s="116"/>
      <c r="K113" s="116"/>
      <c r="L113" s="116"/>
      <c r="M113" s="116"/>
      <c r="N113" s="116"/>
      <c r="O113" s="116"/>
    </row>
    <row r="114" spans="1:15" ht="15">
      <c r="A114" s="116"/>
      <c r="B114" s="116"/>
      <c r="C114" s="116"/>
      <c r="D114" s="116"/>
      <c r="E114" s="116"/>
      <c r="F114" s="116"/>
      <c r="G114" s="116"/>
      <c r="H114" s="116"/>
      <c r="I114" s="116"/>
      <c r="J114" s="116"/>
      <c r="K114" s="116"/>
      <c r="L114" s="116"/>
      <c r="M114" s="116"/>
      <c r="N114" s="116"/>
      <c r="O114" s="116"/>
    </row>
    <row r="115" spans="1:15" ht="15">
      <c r="A115" s="116"/>
      <c r="B115" s="116"/>
      <c r="C115" s="116"/>
      <c r="D115" s="116"/>
      <c r="E115" s="116"/>
      <c r="F115" s="116"/>
      <c r="G115" s="116"/>
      <c r="H115" s="116"/>
      <c r="I115" s="116"/>
      <c r="J115" s="116"/>
      <c r="K115" s="116"/>
      <c r="L115" s="116"/>
      <c r="M115" s="116"/>
      <c r="N115" s="116"/>
      <c r="O115" s="116"/>
    </row>
    <row r="116" spans="1:15" ht="15">
      <c r="A116" s="116"/>
      <c r="B116" s="116"/>
      <c r="C116" s="116"/>
      <c r="D116" s="116"/>
      <c r="E116" s="116"/>
      <c r="F116" s="116"/>
      <c r="G116" s="116"/>
      <c r="H116" s="116"/>
      <c r="I116" s="116"/>
      <c r="J116" s="116"/>
      <c r="K116" s="116"/>
      <c r="L116" s="116"/>
      <c r="M116" s="116"/>
      <c r="N116" s="116"/>
      <c r="O116" s="116"/>
    </row>
    <row r="117" spans="1:15" ht="15">
      <c r="A117" s="116"/>
      <c r="B117" s="116"/>
      <c r="C117" s="116"/>
      <c r="D117" s="116"/>
      <c r="E117" s="116"/>
      <c r="F117" s="116"/>
      <c r="G117" s="116"/>
      <c r="H117" s="116"/>
      <c r="I117" s="116"/>
      <c r="J117" s="116"/>
      <c r="K117" s="116"/>
      <c r="L117" s="116"/>
      <c r="M117" s="116"/>
      <c r="N117" s="116"/>
      <c r="O117" s="116"/>
    </row>
    <row r="118" spans="1:15" ht="15">
      <c r="A118" s="116"/>
      <c r="B118" s="116"/>
      <c r="C118" s="116"/>
      <c r="D118" s="116"/>
      <c r="E118" s="116"/>
      <c r="F118" s="116"/>
      <c r="G118" s="116"/>
      <c r="H118" s="116"/>
      <c r="I118" s="116"/>
      <c r="J118" s="116"/>
      <c r="K118" s="116"/>
      <c r="L118" s="116"/>
      <c r="M118" s="116"/>
      <c r="N118" s="116"/>
      <c r="O118" s="116"/>
    </row>
    <row r="119" spans="1:15" ht="15">
      <c r="A119" s="116"/>
      <c r="B119" s="116"/>
      <c r="C119" s="116"/>
      <c r="D119" s="116"/>
      <c r="E119" s="116"/>
      <c r="F119" s="116"/>
      <c r="G119" s="116"/>
      <c r="H119" s="116"/>
      <c r="I119" s="116"/>
      <c r="J119" s="116"/>
      <c r="K119" s="116"/>
      <c r="L119" s="116"/>
      <c r="M119" s="116"/>
      <c r="N119" s="116"/>
      <c r="O119" s="116"/>
    </row>
    <row r="120" spans="1:15" ht="15">
      <c r="A120" s="116"/>
      <c r="B120" s="116"/>
      <c r="C120" s="116"/>
      <c r="D120" s="116"/>
      <c r="E120" s="116"/>
      <c r="F120" s="116"/>
      <c r="G120" s="116"/>
      <c r="H120" s="116"/>
      <c r="I120" s="116"/>
      <c r="J120" s="116"/>
      <c r="K120" s="116"/>
      <c r="L120" s="116"/>
      <c r="M120" s="116"/>
      <c r="N120" s="116"/>
      <c r="O120" s="116"/>
    </row>
    <row r="121" spans="1:15" ht="15">
      <c r="A121" s="116"/>
      <c r="B121" s="116"/>
      <c r="C121" s="116"/>
      <c r="D121" s="116"/>
      <c r="E121" s="116"/>
      <c r="F121" s="116"/>
      <c r="G121" s="116"/>
      <c r="H121" s="116"/>
      <c r="I121" s="116"/>
      <c r="J121" s="116"/>
      <c r="K121" s="116"/>
      <c r="L121" s="116"/>
      <c r="M121" s="116"/>
      <c r="N121" s="116"/>
      <c r="O121" s="116"/>
    </row>
    <row r="122" spans="1:15" ht="15">
      <c r="A122" s="116"/>
      <c r="B122" s="116"/>
      <c r="C122" s="116"/>
      <c r="D122" s="116"/>
      <c r="E122" s="116"/>
      <c r="F122" s="116"/>
      <c r="G122" s="116"/>
      <c r="H122" s="116"/>
      <c r="I122" s="116"/>
      <c r="J122" s="116"/>
      <c r="K122" s="116"/>
      <c r="L122" s="116"/>
      <c r="M122" s="116"/>
      <c r="N122" s="116"/>
      <c r="O122" s="116"/>
    </row>
    <row r="123" spans="1:15" ht="15">
      <c r="A123" s="116"/>
      <c r="B123" s="116"/>
      <c r="C123" s="116"/>
      <c r="D123" s="116"/>
      <c r="E123" s="116"/>
      <c r="F123" s="116"/>
      <c r="G123" s="116"/>
      <c r="H123" s="116"/>
      <c r="I123" s="116"/>
      <c r="J123" s="116"/>
      <c r="K123" s="116"/>
      <c r="L123" s="116"/>
      <c r="M123" s="116"/>
      <c r="N123" s="116"/>
      <c r="O123" s="116"/>
    </row>
    <row r="124" spans="1:15" ht="15">
      <c r="A124" s="116"/>
      <c r="B124" s="116"/>
      <c r="C124" s="116"/>
      <c r="D124" s="116"/>
      <c r="E124" s="116"/>
      <c r="F124" s="116"/>
      <c r="G124" s="116"/>
      <c r="H124" s="116"/>
      <c r="I124" s="116"/>
      <c r="J124" s="116"/>
      <c r="K124" s="116"/>
      <c r="L124" s="116"/>
      <c r="M124" s="116"/>
      <c r="N124" s="116"/>
      <c r="O124" s="116"/>
    </row>
    <row r="125" spans="1:15" ht="15">
      <c r="A125" s="116"/>
      <c r="B125" s="116"/>
      <c r="C125" s="116"/>
      <c r="D125" s="116"/>
      <c r="E125" s="116"/>
      <c r="F125" s="116"/>
      <c r="G125" s="116"/>
      <c r="H125" s="116"/>
      <c r="I125" s="116"/>
      <c r="J125" s="116"/>
      <c r="K125" s="116"/>
      <c r="L125" s="116"/>
      <c r="M125" s="116"/>
      <c r="N125" s="116"/>
      <c r="O125" s="116"/>
    </row>
    <row r="126" spans="1:15" ht="15">
      <c r="A126" s="116"/>
      <c r="B126" s="116"/>
      <c r="C126" s="116"/>
      <c r="D126" s="116"/>
      <c r="E126" s="116"/>
      <c r="F126" s="116"/>
      <c r="G126" s="116"/>
      <c r="H126" s="116"/>
      <c r="I126" s="116"/>
      <c r="J126" s="116"/>
      <c r="K126" s="116"/>
      <c r="L126" s="116"/>
      <c r="M126" s="116"/>
      <c r="N126" s="116"/>
      <c r="O126" s="116"/>
    </row>
    <row r="127" spans="1:15" ht="15">
      <c r="A127" s="116"/>
      <c r="B127" s="116"/>
      <c r="C127" s="116"/>
      <c r="D127" s="116"/>
      <c r="E127" s="116"/>
      <c r="F127" s="116"/>
      <c r="G127" s="116"/>
      <c r="H127" s="116"/>
      <c r="I127" s="116"/>
      <c r="J127" s="116"/>
      <c r="K127" s="116"/>
      <c r="L127" s="116"/>
      <c r="M127" s="116"/>
      <c r="N127" s="116"/>
      <c r="O127" s="116"/>
    </row>
    <row r="128" spans="1:15" ht="15">
      <c r="A128" s="116"/>
      <c r="B128" s="116"/>
      <c r="C128" s="116"/>
      <c r="D128" s="116"/>
      <c r="E128" s="116"/>
      <c r="F128" s="116"/>
      <c r="G128" s="116"/>
      <c r="H128" s="116"/>
      <c r="I128" s="116"/>
      <c r="J128" s="116"/>
      <c r="K128" s="116"/>
      <c r="L128" s="116"/>
      <c r="M128" s="116"/>
      <c r="N128" s="116"/>
      <c r="O128" s="116"/>
    </row>
    <row r="129" spans="1:15" ht="15">
      <c r="A129" s="116"/>
      <c r="B129" s="116"/>
      <c r="C129" s="116"/>
      <c r="D129" s="116"/>
      <c r="E129" s="116"/>
      <c r="F129" s="116"/>
      <c r="G129" s="116"/>
      <c r="H129" s="116"/>
      <c r="I129" s="116"/>
      <c r="J129" s="116"/>
      <c r="K129" s="116"/>
      <c r="L129" s="116"/>
      <c r="M129" s="116"/>
      <c r="N129" s="116"/>
      <c r="O129" s="116"/>
    </row>
    <row r="130" spans="1:15" ht="15">
      <c r="A130" s="116"/>
      <c r="B130" s="116"/>
      <c r="C130" s="116"/>
      <c r="D130" s="116"/>
      <c r="E130" s="116"/>
      <c r="F130" s="116"/>
      <c r="G130" s="116"/>
      <c r="H130" s="116"/>
      <c r="I130" s="116"/>
      <c r="J130" s="116"/>
      <c r="K130" s="116"/>
      <c r="L130" s="116"/>
      <c r="M130" s="116"/>
      <c r="N130" s="116"/>
      <c r="O130" s="116"/>
    </row>
    <row r="131" spans="1:15" ht="15">
      <c r="A131" s="116"/>
      <c r="B131" s="116"/>
      <c r="C131" s="116"/>
      <c r="D131" s="116"/>
      <c r="E131" s="116"/>
      <c r="F131" s="116"/>
      <c r="G131" s="116"/>
      <c r="H131" s="116"/>
      <c r="I131" s="116"/>
      <c r="J131" s="116"/>
      <c r="K131" s="116"/>
      <c r="L131" s="116"/>
      <c r="M131" s="116"/>
      <c r="N131" s="116"/>
      <c r="O131" s="116"/>
    </row>
    <row r="132" spans="1:15" ht="15">
      <c r="A132" s="116"/>
      <c r="B132" s="116"/>
      <c r="C132" s="116"/>
      <c r="D132" s="116"/>
      <c r="E132" s="116"/>
      <c r="F132" s="116"/>
      <c r="G132" s="116"/>
      <c r="H132" s="116"/>
      <c r="I132" s="116"/>
      <c r="J132" s="116"/>
      <c r="K132" s="116"/>
      <c r="L132" s="116"/>
      <c r="M132" s="116"/>
      <c r="N132" s="116"/>
      <c r="O132" s="116"/>
    </row>
    <row r="133" spans="1:15" ht="15">
      <c r="A133" s="116"/>
      <c r="B133" s="116"/>
      <c r="C133" s="116"/>
      <c r="D133" s="116"/>
      <c r="E133" s="116"/>
      <c r="F133" s="116"/>
      <c r="G133" s="116"/>
      <c r="H133" s="116"/>
      <c r="I133" s="116"/>
      <c r="J133" s="116"/>
      <c r="K133" s="116"/>
      <c r="L133" s="116"/>
      <c r="M133" s="116"/>
      <c r="N133" s="116"/>
      <c r="O133" s="116"/>
    </row>
    <row r="134" spans="1:15" ht="15">
      <c r="A134" s="116"/>
      <c r="B134" s="116"/>
      <c r="C134" s="116"/>
      <c r="D134" s="116"/>
      <c r="E134" s="116"/>
      <c r="F134" s="116"/>
      <c r="G134" s="116"/>
      <c r="H134" s="116"/>
      <c r="I134" s="116"/>
      <c r="J134" s="116"/>
      <c r="K134" s="116"/>
      <c r="L134" s="116"/>
      <c r="M134" s="116"/>
      <c r="N134" s="116"/>
      <c r="O134" s="116"/>
    </row>
    <row r="135" spans="1:15" ht="15">
      <c r="A135" s="116"/>
      <c r="B135" s="116"/>
      <c r="C135" s="116"/>
      <c r="D135" s="116"/>
      <c r="E135" s="116"/>
      <c r="F135" s="116"/>
      <c r="G135" s="116"/>
      <c r="H135" s="116"/>
      <c r="I135" s="116"/>
      <c r="J135" s="116"/>
      <c r="K135" s="116"/>
      <c r="L135" s="116"/>
      <c r="M135" s="116"/>
      <c r="N135" s="116"/>
      <c r="O135" s="116"/>
    </row>
    <row r="136" spans="1:15" ht="15">
      <c r="A136" s="116"/>
      <c r="B136" s="116"/>
      <c r="C136" s="116"/>
      <c r="D136" s="116"/>
      <c r="E136" s="116"/>
      <c r="F136" s="116"/>
      <c r="G136" s="116"/>
      <c r="H136" s="116"/>
      <c r="I136" s="116"/>
      <c r="J136" s="116"/>
      <c r="K136" s="116"/>
      <c r="L136" s="116"/>
      <c r="M136" s="116"/>
      <c r="N136" s="116"/>
      <c r="O136" s="116"/>
    </row>
    <row r="137" spans="1:15" ht="15">
      <c r="A137" s="116"/>
      <c r="B137" s="116"/>
      <c r="C137" s="116"/>
      <c r="D137" s="116"/>
      <c r="E137" s="116"/>
      <c r="F137" s="116"/>
      <c r="G137" s="116"/>
      <c r="H137" s="116"/>
      <c r="I137" s="116"/>
      <c r="J137" s="116"/>
      <c r="K137" s="116"/>
      <c r="L137" s="116"/>
      <c r="M137" s="116"/>
      <c r="N137" s="116"/>
      <c r="O137" s="116"/>
    </row>
    <row r="138" spans="1:15" ht="15">
      <c r="A138" s="116"/>
      <c r="B138" s="116"/>
      <c r="C138" s="116"/>
      <c r="D138" s="116"/>
      <c r="E138" s="116"/>
      <c r="F138" s="116"/>
      <c r="G138" s="116"/>
      <c r="H138" s="116"/>
      <c r="I138" s="116"/>
      <c r="J138" s="116"/>
      <c r="K138" s="116"/>
      <c r="L138" s="116"/>
      <c r="M138" s="116"/>
      <c r="N138" s="116"/>
      <c r="O138" s="116"/>
    </row>
    <row r="139" spans="1:15" ht="15">
      <c r="A139" s="116"/>
      <c r="B139" s="116"/>
      <c r="C139" s="116"/>
      <c r="D139" s="116"/>
      <c r="E139" s="116"/>
      <c r="F139" s="116"/>
      <c r="G139" s="116"/>
      <c r="H139" s="116"/>
      <c r="I139" s="116"/>
      <c r="J139" s="116"/>
      <c r="K139" s="116"/>
      <c r="L139" s="116"/>
      <c r="M139" s="116"/>
      <c r="N139" s="116"/>
      <c r="O139" s="116"/>
    </row>
    <row r="140" spans="1:15" ht="15">
      <c r="A140" s="11"/>
      <c r="B140" s="11"/>
      <c r="C140" s="11"/>
      <c r="D140" s="11"/>
      <c r="E140" s="11"/>
      <c r="F140" s="11"/>
      <c r="G140" s="11"/>
      <c r="H140" s="11"/>
      <c r="I140" s="11"/>
      <c r="J140" s="11"/>
      <c r="K140" s="11"/>
      <c r="L140" s="11"/>
      <c r="M140" s="11"/>
      <c r="N140" s="11"/>
      <c r="O140" s="11"/>
    </row>
    <row r="141" spans="1:15" ht="15">
      <c r="A141" s="11"/>
      <c r="B141" s="11"/>
      <c r="C141" s="11"/>
      <c r="D141" s="11"/>
      <c r="E141" s="11"/>
      <c r="F141" s="11"/>
      <c r="G141" s="11"/>
      <c r="H141" s="11"/>
      <c r="I141" s="11"/>
      <c r="J141" s="11"/>
      <c r="K141" s="11"/>
      <c r="L141" s="11"/>
      <c r="M141" s="11"/>
      <c r="N141" s="11"/>
      <c r="O141" s="11"/>
    </row>
    <row r="142" spans="1:15" ht="15">
      <c r="A142" s="11"/>
      <c r="B142" s="11"/>
      <c r="C142" s="11"/>
      <c r="D142" s="11"/>
      <c r="E142" s="11"/>
      <c r="F142" s="11"/>
      <c r="G142" s="11"/>
      <c r="H142" s="11"/>
      <c r="I142" s="11"/>
      <c r="J142" s="11"/>
      <c r="K142" s="11"/>
      <c r="L142" s="11"/>
      <c r="M142" s="11"/>
      <c r="N142" s="11"/>
      <c r="O142" s="11"/>
    </row>
    <row r="143" spans="1:15" ht="15">
      <c r="A143" s="11"/>
      <c r="B143" s="11"/>
      <c r="C143" s="11"/>
      <c r="D143" s="11"/>
      <c r="E143" s="11"/>
      <c r="F143" s="11"/>
      <c r="G143" s="11"/>
      <c r="H143" s="11"/>
      <c r="I143" s="11"/>
      <c r="J143" s="11"/>
      <c r="K143" s="11"/>
      <c r="L143" s="11"/>
      <c r="M143" s="11"/>
      <c r="N143" s="11"/>
      <c r="O143" s="11"/>
    </row>
    <row r="144" spans="1:15" ht="15">
      <c r="A144" s="11"/>
      <c r="B144" s="11"/>
      <c r="C144" s="11"/>
      <c r="D144" s="11"/>
      <c r="E144" s="11"/>
      <c r="F144" s="11"/>
      <c r="G144" s="11"/>
      <c r="H144" s="11"/>
      <c r="I144" s="11"/>
      <c r="J144" s="11"/>
      <c r="K144" s="11"/>
      <c r="L144" s="11"/>
      <c r="M144" s="11"/>
      <c r="N144" s="11"/>
      <c r="O144" s="11"/>
    </row>
    <row r="145" spans="1:15" ht="15">
      <c r="A145" s="11"/>
      <c r="B145" s="11"/>
      <c r="C145" s="11"/>
      <c r="D145" s="11"/>
      <c r="E145" s="11"/>
      <c r="F145" s="11"/>
      <c r="G145" s="11"/>
      <c r="H145" s="11"/>
      <c r="I145" s="11"/>
      <c r="J145" s="11"/>
      <c r="K145" s="11"/>
      <c r="L145" s="11"/>
      <c r="M145" s="11"/>
      <c r="N145" s="11"/>
      <c r="O145" s="11"/>
    </row>
    <row r="146" spans="1:15" ht="15">
      <c r="A146" s="11"/>
      <c r="B146" s="11"/>
      <c r="C146" s="11"/>
      <c r="D146" s="11"/>
      <c r="E146" s="11"/>
      <c r="F146" s="11"/>
      <c r="G146" s="11"/>
      <c r="H146" s="11"/>
      <c r="I146" s="11"/>
      <c r="J146" s="11"/>
      <c r="K146" s="11"/>
      <c r="L146" s="11"/>
      <c r="M146" s="11"/>
      <c r="N146" s="11"/>
      <c r="O146" s="11"/>
    </row>
    <row r="147" spans="1:15" ht="15" thickBot="1">
      <c r="A147" s="11"/>
      <c r="B147" s="11"/>
      <c r="C147" s="11"/>
      <c r="D147" s="11"/>
      <c r="E147" s="11"/>
      <c r="F147" s="11"/>
      <c r="G147" s="11"/>
      <c r="H147" s="11"/>
      <c r="I147" s="11"/>
      <c r="J147" s="11"/>
      <c r="K147" s="11"/>
      <c r="L147" s="11"/>
      <c r="M147" s="11"/>
      <c r="N147" s="11"/>
      <c r="O147" s="11"/>
    </row>
  </sheetData>
  <sheetProtection algorithmName="SHA-512" hashValue="YGfjgrKO4tioyB65C45zoOMOQiQ9kGGBhpTza35zWKF1dURbvAAs8dRkesblS/2uC1ZsbRn5vuEhhESPaUmzcw==" saltValue="JJblV56w6NINNeTNsHjlnA==" spinCount="100000" sheet="1" objects="1" scenarios="1"/>
  <mergeCells count="41">
    <mergeCell ref="A9:O9"/>
    <mergeCell ref="A1:O2"/>
    <mergeCell ref="A3:C4"/>
    <mergeCell ref="D3:O4"/>
    <mergeCell ref="A5:O5"/>
    <mergeCell ref="A6:C6"/>
    <mergeCell ref="D6:O6"/>
    <mergeCell ref="A7:C7"/>
    <mergeCell ref="D7:O7"/>
    <mergeCell ref="A8:C8"/>
    <mergeCell ref="D8:J8"/>
    <mergeCell ref="K8:O8"/>
    <mergeCell ref="M15:O16"/>
    <mergeCell ref="A10:O11"/>
    <mergeCell ref="A12:E12"/>
    <mergeCell ref="F12:J12"/>
    <mergeCell ref="K12:O12"/>
    <mergeCell ref="A13:B14"/>
    <mergeCell ref="C13:E14"/>
    <mergeCell ref="F13:G14"/>
    <mergeCell ref="H13:J14"/>
    <mergeCell ref="K13:L14"/>
    <mergeCell ref="M13:O14"/>
    <mergeCell ref="A15:B16"/>
    <mergeCell ref="C15:E16"/>
    <mergeCell ref="F15:G16"/>
    <mergeCell ref="H15:J16"/>
    <mergeCell ref="K15:L16"/>
    <mergeCell ref="A65:O66"/>
    <mergeCell ref="A67:O68"/>
    <mergeCell ref="A17:B18"/>
    <mergeCell ref="C17:E18"/>
    <mergeCell ref="F17:G18"/>
    <mergeCell ref="H17:J18"/>
    <mergeCell ref="K17:L18"/>
    <mergeCell ref="M17:O18"/>
    <mergeCell ref="A19:O19"/>
    <mergeCell ref="A20:E20"/>
    <mergeCell ref="F20:J20"/>
    <mergeCell ref="K20:O20"/>
    <mergeCell ref="A30:O30"/>
  </mergeCells>
  <conditionalFormatting sqref="C13:D14">
    <cfRule type="colorScale" priority="2">
      <colorScale>
        <cfvo type="formula" val="&quot;Oui&quot;"/>
        <cfvo type="formula" val="&quot;Non&quot;"/>
        <color theme="9"/>
        <color rgb="FFFF0000"/>
      </colorScale>
    </cfRule>
  </conditionalFormatting>
  <conditionalFormatting sqref="H13:I14">
    <cfRule type="cellIs" priority="4" dxfId="2" operator="equal">
      <formula>"""Non"""</formula>
    </cfRule>
  </conditionalFormatting>
  <conditionalFormatting sqref="M13">
    <cfRule type="cellIs" priority="3" dxfId="2" operator="equal">
      <formula>"""Non"""</formula>
    </cfRule>
  </conditionalFormatting>
  <conditionalFormatting sqref="M13:O14">
    <cfRule type="cellIs" priority="1" dxfId="2" operator="equal">
      <formula>"""Non"""</formula>
    </cfRule>
  </conditionalFormatting>
  <dataValidations count="3">
    <dataValidation allowBlank="1" showInputMessage="1" showErrorMessage="1" prompt="Indiquez l'email" sqref="D8"/>
    <dataValidation allowBlank="1" showInputMessage="1" showErrorMessage="1" prompt="Indiquez les NOM et Prénom du Responsable du Service (ou en charge de la Fonction)" sqref="D7"/>
    <dataValidation allowBlank="1" showInputMessage="1" showErrorMessage="1" prompt="Indiquez le nom de l'établissement concerné par l'autodiagnostic" sqref="D6"/>
  </dataValidations>
  <printOptions horizontalCentered="1" verticalCentered="1"/>
  <pageMargins left="0.25" right="0.25" top="0.75" bottom="0.75" header="0.3" footer="0.3"/>
  <pageSetup fitToHeight="0" fitToWidth="0" orientation="portrait" pageOrder="overThenDown" paperSize="9" scale="55" r:id="rId2"/>
  <rowBreaks count="1" manualBreakCount="1">
    <brk id="64" max="14" man="1"/>
  </row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Feuil1">
    <tabColor rgb="FFFF0000"/>
    <pageSetUpPr fitToPage="1"/>
  </sheetPr>
  <dimension ref="A1:O32"/>
  <sheetViews>
    <sheetView showGridLines="0" workbookViewId="0" topLeftCell="A1">
      <selection pane="topLeft" activeCell="T14" sqref="T14"/>
    </sheetView>
  </sheetViews>
  <sheetFormatPr defaultColWidth="11.424285714285714" defaultRowHeight="15"/>
  <sheetData>
    <row r="1" spans="1:15" ht="15">
      <c r="A1" s="333" t="s">
        <v>212</v>
      </c>
      <c r="B1" s="407"/>
      <c r="C1" s="407"/>
      <c r="D1" s="407"/>
      <c r="E1" s="407"/>
      <c r="F1" s="407"/>
      <c r="G1" s="407"/>
      <c r="H1" s="407"/>
      <c r="I1" s="407"/>
      <c r="J1" s="407"/>
      <c r="K1" s="407"/>
      <c r="L1" s="407"/>
      <c r="M1" s="407"/>
      <c r="N1" s="407"/>
      <c r="O1" s="408"/>
    </row>
    <row r="2" spans="1:15" ht="78" customHeight="1" thickBot="1">
      <c r="A2" s="453"/>
      <c r="B2" s="454"/>
      <c r="C2" s="454"/>
      <c r="D2" s="454"/>
      <c r="E2" s="454"/>
      <c r="F2" s="454"/>
      <c r="G2" s="454"/>
      <c r="H2" s="454"/>
      <c r="I2" s="454"/>
      <c r="J2" s="454"/>
      <c r="K2" s="454"/>
      <c r="L2" s="454"/>
      <c r="M2" s="454"/>
      <c r="N2" s="454"/>
      <c r="O2" s="455"/>
    </row>
    <row r="3" spans="1:15" ht="15">
      <c r="A3" s="461" t="s">
        <v>213</v>
      </c>
      <c r="B3" s="462"/>
      <c r="C3" s="462"/>
      <c r="D3" s="462"/>
      <c r="E3" s="462"/>
      <c r="F3" s="462"/>
      <c r="G3" s="462"/>
      <c r="H3" s="462"/>
      <c r="I3" s="462"/>
      <c r="J3" s="462"/>
      <c r="K3" s="462"/>
      <c r="L3" s="462"/>
      <c r="M3" s="462"/>
      <c r="N3" s="462"/>
      <c r="O3" s="463"/>
    </row>
    <row r="4" spans="1:15" ht="15">
      <c r="A4" s="464"/>
      <c r="B4" s="465"/>
      <c r="C4" s="465"/>
      <c r="D4" s="465"/>
      <c r="E4" s="465"/>
      <c r="F4" s="465"/>
      <c r="G4" s="465"/>
      <c r="H4" s="465"/>
      <c r="I4" s="465"/>
      <c r="J4" s="465"/>
      <c r="K4" s="465"/>
      <c r="L4" s="465"/>
      <c r="M4" s="465"/>
      <c r="N4" s="465"/>
      <c r="O4" s="466"/>
    </row>
    <row r="5" spans="1:15" ht="15" customHeight="1">
      <c r="A5" s="448" t="s">
        <v>217</v>
      </c>
      <c r="B5" s="449"/>
      <c r="C5" s="449"/>
      <c r="D5" s="449"/>
      <c r="E5" s="449"/>
      <c r="F5" s="449"/>
      <c r="G5" s="449"/>
      <c r="H5" s="117"/>
      <c r="I5" s="449" t="s">
        <v>218</v>
      </c>
      <c r="J5" s="449"/>
      <c r="K5" s="449"/>
      <c r="L5" s="449"/>
      <c r="M5" s="449"/>
      <c r="N5" s="449"/>
      <c r="O5" s="450"/>
    </row>
    <row r="6" spans="1:15" ht="15" customHeight="1">
      <c r="A6" s="441"/>
      <c r="B6" s="438"/>
      <c r="C6" s="438"/>
      <c r="D6" s="438"/>
      <c r="E6" s="438"/>
      <c r="F6" s="438"/>
      <c r="G6" s="438"/>
      <c r="H6" s="117"/>
      <c r="I6" s="438"/>
      <c r="J6" s="438"/>
      <c r="K6" s="438"/>
      <c r="L6" s="438"/>
      <c r="M6" s="438"/>
      <c r="N6" s="438"/>
      <c r="O6" s="442"/>
    </row>
    <row r="7" spans="1:15" ht="15.75" customHeight="1">
      <c r="A7" s="441"/>
      <c r="B7" s="438"/>
      <c r="C7" s="438"/>
      <c r="D7" s="438"/>
      <c r="E7" s="438"/>
      <c r="F7" s="438"/>
      <c r="G7" s="438"/>
      <c r="H7" s="117"/>
      <c r="I7" s="438"/>
      <c r="J7" s="438"/>
      <c r="K7" s="438"/>
      <c r="L7" s="438"/>
      <c r="M7" s="438"/>
      <c r="N7" s="438"/>
      <c r="O7" s="442"/>
    </row>
    <row r="8" spans="1:15" ht="15">
      <c r="A8" s="443">
        <f>'THÈME n°1 '!M73</f>
        <v>0</v>
      </c>
      <c r="B8" s="439"/>
      <c r="C8" s="439"/>
      <c r="D8" s="439"/>
      <c r="E8" s="439"/>
      <c r="F8" s="439"/>
      <c r="G8" s="439"/>
      <c r="H8" s="117"/>
      <c r="I8" s="439">
        <f>'THÈME n°1 '!M80</f>
        <v>0</v>
      </c>
      <c r="J8" s="439"/>
      <c r="K8" s="439"/>
      <c r="L8" s="439"/>
      <c r="M8" s="439"/>
      <c r="N8" s="439"/>
      <c r="O8" s="444"/>
    </row>
    <row r="9" spans="1:15" ht="15">
      <c r="A9" s="443"/>
      <c r="B9" s="439"/>
      <c r="C9" s="439"/>
      <c r="D9" s="439"/>
      <c r="E9" s="439"/>
      <c r="F9" s="439"/>
      <c r="G9" s="439"/>
      <c r="H9" s="117"/>
      <c r="I9" s="439"/>
      <c r="J9" s="439"/>
      <c r="K9" s="439"/>
      <c r="L9" s="439"/>
      <c r="M9" s="439"/>
      <c r="N9" s="439"/>
      <c r="O9" s="444"/>
    </row>
    <row r="10" spans="1:15" ht="15">
      <c r="A10" s="443"/>
      <c r="B10" s="439"/>
      <c r="C10" s="439"/>
      <c r="D10" s="439"/>
      <c r="E10" s="439"/>
      <c r="F10" s="439"/>
      <c r="G10" s="439"/>
      <c r="H10" s="117"/>
      <c r="I10" s="439"/>
      <c r="J10" s="439"/>
      <c r="K10" s="439"/>
      <c r="L10" s="439"/>
      <c r="M10" s="439"/>
      <c r="N10" s="439"/>
      <c r="O10" s="444"/>
    </row>
    <row r="11" spans="1:15" ht="15">
      <c r="A11" s="443"/>
      <c r="B11" s="439"/>
      <c r="C11" s="439"/>
      <c r="D11" s="439"/>
      <c r="E11" s="439"/>
      <c r="F11" s="439"/>
      <c r="G11" s="439"/>
      <c r="H11" s="117"/>
      <c r="I11" s="439"/>
      <c r="J11" s="439"/>
      <c r="K11" s="439"/>
      <c r="L11" s="439"/>
      <c r="M11" s="439"/>
      <c r="N11" s="439"/>
      <c r="O11" s="444"/>
    </row>
    <row r="12" spans="1:15" ht="15.75" thickBot="1">
      <c r="A12" s="445"/>
      <c r="B12" s="446"/>
      <c r="C12" s="446"/>
      <c r="D12" s="446"/>
      <c r="E12" s="446"/>
      <c r="F12" s="446"/>
      <c r="G12" s="446"/>
      <c r="H12" s="134"/>
      <c r="I12" s="446"/>
      <c r="J12" s="446"/>
      <c r="K12" s="446"/>
      <c r="L12" s="446"/>
      <c r="M12" s="446"/>
      <c r="N12" s="446"/>
      <c r="O12" s="447"/>
    </row>
    <row r="13" spans="1:15" ht="15">
      <c r="A13" s="473" t="s">
        <v>214</v>
      </c>
      <c r="B13" s="456"/>
      <c r="C13" s="456"/>
      <c r="D13" s="456"/>
      <c r="E13" s="456"/>
      <c r="F13" s="456"/>
      <c r="G13" s="456"/>
      <c r="H13" s="456"/>
      <c r="I13" s="456"/>
      <c r="J13" s="456"/>
      <c r="K13" s="456"/>
      <c r="L13" s="456"/>
      <c r="M13" s="456"/>
      <c r="N13" s="456"/>
      <c r="O13" s="457"/>
    </row>
    <row r="14" spans="1:15" ht="15">
      <c r="A14" s="458"/>
      <c r="B14" s="459"/>
      <c r="C14" s="459"/>
      <c r="D14" s="459"/>
      <c r="E14" s="459"/>
      <c r="F14" s="459"/>
      <c r="G14" s="459"/>
      <c r="H14" s="459"/>
      <c r="I14" s="459"/>
      <c r="J14" s="459"/>
      <c r="K14" s="459"/>
      <c r="L14" s="459"/>
      <c r="M14" s="459"/>
      <c r="N14" s="459"/>
      <c r="O14" s="460"/>
    </row>
    <row r="15" spans="1:15" ht="15">
      <c r="A15" s="448" t="s">
        <v>219</v>
      </c>
      <c r="B15" s="449"/>
      <c r="C15" s="449"/>
      <c r="D15" s="449"/>
      <c r="E15" s="449"/>
      <c r="F15" s="449"/>
      <c r="G15" s="449"/>
      <c r="H15" s="117"/>
      <c r="I15" s="449" t="s">
        <v>220</v>
      </c>
      <c r="J15" s="449"/>
      <c r="K15" s="449"/>
      <c r="L15" s="449"/>
      <c r="M15" s="449"/>
      <c r="N15" s="449"/>
      <c r="O15" s="450"/>
    </row>
    <row r="16" spans="1:15" ht="15">
      <c r="A16" s="441"/>
      <c r="B16" s="438"/>
      <c r="C16" s="438"/>
      <c r="D16" s="438"/>
      <c r="E16" s="438"/>
      <c r="F16" s="438"/>
      <c r="G16" s="438"/>
      <c r="H16" s="117"/>
      <c r="I16" s="438"/>
      <c r="J16" s="438"/>
      <c r="K16" s="438"/>
      <c r="L16" s="438"/>
      <c r="M16" s="438"/>
      <c r="N16" s="438"/>
      <c r="O16" s="442"/>
    </row>
    <row r="17" spans="1:15" ht="15">
      <c r="A17" s="441"/>
      <c r="B17" s="438"/>
      <c r="C17" s="438"/>
      <c r="D17" s="438"/>
      <c r="E17" s="438"/>
      <c r="F17" s="438"/>
      <c r="G17" s="438"/>
      <c r="H17" s="117"/>
      <c r="I17" s="438"/>
      <c r="J17" s="438"/>
      <c r="K17" s="438"/>
      <c r="L17" s="438"/>
      <c r="M17" s="438"/>
      <c r="N17" s="438"/>
      <c r="O17" s="442"/>
    </row>
    <row r="18" spans="1:15" ht="15">
      <c r="A18" s="443">
        <f>'THÈME n°2 '!M67</f>
        <v>0</v>
      </c>
      <c r="B18" s="439"/>
      <c r="C18" s="439"/>
      <c r="D18" s="439"/>
      <c r="E18" s="439"/>
      <c r="F18" s="439"/>
      <c r="G18" s="439"/>
      <c r="H18" s="117"/>
      <c r="I18" s="439">
        <f>'THÈME n°2 '!M74</f>
        <v>0</v>
      </c>
      <c r="J18" s="439"/>
      <c r="K18" s="439"/>
      <c r="L18" s="439"/>
      <c r="M18" s="439"/>
      <c r="N18" s="439"/>
      <c r="O18" s="444"/>
    </row>
    <row r="19" spans="1:15" ht="15">
      <c r="A19" s="443"/>
      <c r="B19" s="439"/>
      <c r="C19" s="439"/>
      <c r="D19" s="439"/>
      <c r="E19" s="439"/>
      <c r="F19" s="439"/>
      <c r="G19" s="439"/>
      <c r="H19" s="117"/>
      <c r="I19" s="439"/>
      <c r="J19" s="439"/>
      <c r="K19" s="439"/>
      <c r="L19" s="439"/>
      <c r="M19" s="439"/>
      <c r="N19" s="439"/>
      <c r="O19" s="444"/>
    </row>
    <row r="20" spans="1:15" ht="15">
      <c r="A20" s="443"/>
      <c r="B20" s="439"/>
      <c r="C20" s="439"/>
      <c r="D20" s="439"/>
      <c r="E20" s="439"/>
      <c r="F20" s="439"/>
      <c r="G20" s="439"/>
      <c r="H20" s="117"/>
      <c r="I20" s="439"/>
      <c r="J20" s="439"/>
      <c r="K20" s="439"/>
      <c r="L20" s="439"/>
      <c r="M20" s="439"/>
      <c r="N20" s="439"/>
      <c r="O20" s="444"/>
    </row>
    <row r="21" spans="1:15" ht="15">
      <c r="A21" s="443"/>
      <c r="B21" s="439"/>
      <c r="C21" s="439"/>
      <c r="D21" s="439"/>
      <c r="E21" s="439"/>
      <c r="F21" s="439"/>
      <c r="G21" s="439"/>
      <c r="H21" s="117"/>
      <c r="I21" s="439"/>
      <c r="J21" s="439"/>
      <c r="K21" s="439"/>
      <c r="L21" s="439"/>
      <c r="M21" s="439"/>
      <c r="N21" s="439"/>
      <c r="O21" s="444"/>
    </row>
    <row r="22" spans="1:15" ht="15.75" thickBot="1">
      <c r="A22" s="451"/>
      <c r="B22" s="440"/>
      <c r="C22" s="440"/>
      <c r="D22" s="440"/>
      <c r="E22" s="440"/>
      <c r="F22" s="440"/>
      <c r="G22" s="440"/>
      <c r="H22" s="117"/>
      <c r="I22" s="440"/>
      <c r="J22" s="440"/>
      <c r="K22" s="440"/>
      <c r="L22" s="440"/>
      <c r="M22" s="440"/>
      <c r="N22" s="440"/>
      <c r="O22" s="452"/>
    </row>
    <row r="23" spans="1:15" ht="15">
      <c r="A23" s="472" t="s">
        <v>215</v>
      </c>
      <c r="B23" s="467"/>
      <c r="C23" s="467"/>
      <c r="D23" s="467"/>
      <c r="E23" s="467"/>
      <c r="F23" s="467"/>
      <c r="G23" s="467"/>
      <c r="H23" s="467"/>
      <c r="I23" s="467"/>
      <c r="J23" s="467"/>
      <c r="K23" s="467"/>
      <c r="L23" s="467"/>
      <c r="M23" s="467"/>
      <c r="N23" s="467"/>
      <c r="O23" s="468"/>
    </row>
    <row r="24" spans="1:15" ht="15">
      <c r="A24" s="469"/>
      <c r="B24" s="470"/>
      <c r="C24" s="470"/>
      <c r="D24" s="470"/>
      <c r="E24" s="470"/>
      <c r="F24" s="470"/>
      <c r="G24" s="470"/>
      <c r="H24" s="470"/>
      <c r="I24" s="470"/>
      <c r="J24" s="470"/>
      <c r="K24" s="470"/>
      <c r="L24" s="470"/>
      <c r="M24" s="470"/>
      <c r="N24" s="470"/>
      <c r="O24" s="471"/>
    </row>
    <row r="25" spans="1:15" ht="15">
      <c r="A25" s="448" t="s">
        <v>221</v>
      </c>
      <c r="B25" s="449"/>
      <c r="C25" s="449"/>
      <c r="D25" s="449"/>
      <c r="E25" s="449"/>
      <c r="F25" s="449"/>
      <c r="G25" s="449"/>
      <c r="H25" s="117"/>
      <c r="I25" s="449" t="s">
        <v>222</v>
      </c>
      <c r="J25" s="449"/>
      <c r="K25" s="449"/>
      <c r="L25" s="449"/>
      <c r="M25" s="449"/>
      <c r="N25" s="449"/>
      <c r="O25" s="450"/>
    </row>
    <row r="26" spans="1:15" ht="15">
      <c r="A26" s="441"/>
      <c r="B26" s="438"/>
      <c r="C26" s="438"/>
      <c r="D26" s="438"/>
      <c r="E26" s="438"/>
      <c r="F26" s="438"/>
      <c r="G26" s="438"/>
      <c r="H26" s="117"/>
      <c r="I26" s="438"/>
      <c r="J26" s="438"/>
      <c r="K26" s="438"/>
      <c r="L26" s="438"/>
      <c r="M26" s="438"/>
      <c r="N26" s="438"/>
      <c r="O26" s="442"/>
    </row>
    <row r="27" spans="1:15" ht="15">
      <c r="A27" s="441"/>
      <c r="B27" s="438"/>
      <c r="C27" s="438"/>
      <c r="D27" s="438"/>
      <c r="E27" s="438"/>
      <c r="F27" s="438"/>
      <c r="G27" s="438"/>
      <c r="H27" s="117"/>
      <c r="I27" s="438"/>
      <c r="J27" s="438"/>
      <c r="K27" s="438"/>
      <c r="L27" s="438"/>
      <c r="M27" s="438"/>
      <c r="N27" s="438"/>
      <c r="O27" s="442"/>
    </row>
    <row r="28" spans="1:15" ht="15">
      <c r="A28" s="443">
        <f>'THÈME n°3'!M63</f>
        <v>0</v>
      </c>
      <c r="B28" s="439"/>
      <c r="C28" s="439"/>
      <c r="D28" s="439"/>
      <c r="E28" s="439"/>
      <c r="F28" s="439"/>
      <c r="G28" s="439"/>
      <c r="H28" s="117"/>
      <c r="I28" s="439">
        <f>'THÈME n°3'!M70</f>
        <v>0</v>
      </c>
      <c r="J28" s="439"/>
      <c r="K28" s="439"/>
      <c r="L28" s="439"/>
      <c r="M28" s="439"/>
      <c r="N28" s="439"/>
      <c r="O28" s="444"/>
    </row>
    <row r="29" spans="1:15" ht="15">
      <c r="A29" s="443"/>
      <c r="B29" s="439"/>
      <c r="C29" s="439"/>
      <c r="D29" s="439"/>
      <c r="E29" s="439"/>
      <c r="F29" s="439"/>
      <c r="G29" s="439"/>
      <c r="H29" s="117"/>
      <c r="I29" s="439"/>
      <c r="J29" s="439"/>
      <c r="K29" s="439"/>
      <c r="L29" s="439"/>
      <c r="M29" s="439"/>
      <c r="N29" s="439"/>
      <c r="O29" s="444"/>
    </row>
    <row r="30" spans="1:15" ht="15">
      <c r="A30" s="443"/>
      <c r="B30" s="439"/>
      <c r="C30" s="439"/>
      <c r="D30" s="439"/>
      <c r="E30" s="439"/>
      <c r="F30" s="439"/>
      <c r="G30" s="439"/>
      <c r="H30" s="117"/>
      <c r="I30" s="439"/>
      <c r="J30" s="439"/>
      <c r="K30" s="439"/>
      <c r="L30" s="439"/>
      <c r="M30" s="439"/>
      <c r="N30" s="439"/>
      <c r="O30" s="444"/>
    </row>
    <row r="31" spans="1:15" ht="15">
      <c r="A31" s="443"/>
      <c r="B31" s="439"/>
      <c r="C31" s="439"/>
      <c r="D31" s="439"/>
      <c r="E31" s="439"/>
      <c r="F31" s="439"/>
      <c r="G31" s="439"/>
      <c r="H31" s="117"/>
      <c r="I31" s="439"/>
      <c r="J31" s="439"/>
      <c r="K31" s="439"/>
      <c r="L31" s="439"/>
      <c r="M31" s="439"/>
      <c r="N31" s="439"/>
      <c r="O31" s="444"/>
    </row>
    <row r="32" spans="1:15" ht="15.75" thickBot="1">
      <c r="A32" s="445"/>
      <c r="B32" s="446"/>
      <c r="C32" s="446"/>
      <c r="D32" s="446"/>
      <c r="E32" s="446"/>
      <c r="F32" s="446"/>
      <c r="G32" s="446"/>
      <c r="H32" s="134"/>
      <c r="I32" s="446"/>
      <c r="J32" s="446"/>
      <c r="K32" s="446"/>
      <c r="L32" s="446"/>
      <c r="M32" s="446"/>
      <c r="N32" s="446"/>
      <c r="O32" s="447"/>
    </row>
  </sheetData>
  <sheetProtection algorithmName="SHA-512" hashValue="D6MJ0keKOutOelWrtu4bRAobSPVYSKumy1FlrBiIjLA7XVRbMDBOz3rgq5ECZG0ryh/lvF345y44r6QDDNWgpA==" saltValue="1X782wz+xWWD2xG0lUpjSQ==" spinCount="100000" sheet="1" objects="1" scenarios="1"/>
  <mergeCells count="16">
    <mergeCell ref="A18:G22"/>
    <mergeCell ref="I18:O22"/>
    <mergeCell ref="A23:O24"/>
    <mergeCell ref="A25:G27"/>
    <mergeCell ref="I25:O27"/>
    <mergeCell ref="A28:G32"/>
    <mergeCell ref="I28:O32"/>
    <mergeCell ref="I5:O7"/>
    <mergeCell ref="I8:O12"/>
    <mergeCell ref="A13:O14"/>
    <mergeCell ref="A15:G17"/>
    <mergeCell ref="I15:O17"/>
    <mergeCell ref="A1:O2"/>
    <mergeCell ref="A3:O4"/>
    <mergeCell ref="A5:G7"/>
    <mergeCell ref="A8:G12"/>
  </mergeCells>
  <printOptions horizontalCentered="1" verticalCentered="1"/>
  <pageMargins left="0.7086614173228347" right="0.7086614173228347" top="0.7480314960629921" bottom="0.7480314960629921" header="0.31496062992125984" footer="0.31496062992125984"/>
  <pageSetup fitToHeight="0" orientation="landscape" pageOrder="overThenDown" paperSize="9" scale="76" r:id="rId2"/>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7</vt:i4>
      </vt:variant>
    </vt:vector>
  </HeadingPairs>
  <TitlesOfParts>
    <vt:vector size="7" baseType="lpstr">
      <vt:lpstr>ACCUEIL</vt:lpstr>
      <vt:lpstr>MODE D'EMPLOI</vt:lpstr>
      <vt:lpstr>THÈME n°1 </vt:lpstr>
      <vt:lpstr>THÈME n°2 </vt:lpstr>
      <vt:lpstr>THÈME n°3</vt:lpstr>
      <vt:lpstr>RÉSULTATS</vt:lpstr>
      <vt:lpstr>PLAN D'ACTIONS</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2015-06-05T18:19:34Z</dcterms:created>
  <dcterms:modified xsi:type="dcterms:W3CDTF">2024-01-15T11:02:21Z</dcterms:modified>
  <cp:category/>
</cp:coreProperties>
</file>